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Sheet1!$A$3:$Q$258</definedName>
  </definedNames>
  <calcPr calcId="144525"/>
</workbook>
</file>

<file path=xl/sharedStrings.xml><?xml version="1.0" encoding="utf-8"?>
<sst xmlns="http://schemas.openxmlformats.org/spreadsheetml/2006/main" count="1079" uniqueCount="298">
  <si>
    <t>2026年3月济南供电公司公用变电站用电报装可开放容量信息明细表</t>
  </si>
  <si>
    <t>后台数据
（计算完记得隐藏）</t>
  </si>
  <si>
    <t>单位：千伏、台、兆伏安</t>
  </si>
  <si>
    <t>序号</t>
  </si>
  <si>
    <t>供电单位</t>
  </si>
  <si>
    <t>站名称</t>
  </si>
  <si>
    <t>变电站电压等级</t>
  </si>
  <si>
    <t>变电站出线电压等级</t>
  </si>
  <si>
    <t>主变数量</t>
  </si>
  <si>
    <t>主变容量</t>
  </si>
  <si>
    <t>主变用电报装可开放容量</t>
  </si>
  <si>
    <t>备注</t>
  </si>
  <si>
    <t>用电报装可开放容量计算用一年中
最大功率值</t>
  </si>
  <si>
    <t>分布式电源主变可开放容量计算用一年中11点—14点最小功率值（最小负荷未出现反送取正，最小负荷已出现反送取负值）</t>
  </si>
  <si>
    <t>分布式电源接入电网承载力评估用（占比）</t>
  </si>
  <si>
    <t>市公司</t>
  </si>
  <si>
    <t>安康站</t>
  </si>
  <si>
    <t>220/110/35</t>
  </si>
  <si>
    <t>直供区</t>
  </si>
  <si>
    <t>不能接新能源</t>
  </si>
  <si>
    <t>历城站</t>
  </si>
  <si>
    <t>百脉站</t>
  </si>
  <si>
    <t>文昌站</t>
  </si>
  <si>
    <t>彩虹站</t>
  </si>
  <si>
    <t>220/110/10</t>
  </si>
  <si>
    <t>不能接业扩</t>
  </si>
  <si>
    <t>清河站</t>
  </si>
  <si>
    <t>长岭站</t>
  </si>
  <si>
    <t>大正站</t>
  </si>
  <si>
    <t>平阴站</t>
  </si>
  <si>
    <t>党家庄</t>
  </si>
  <si>
    <t>许寺站</t>
  </si>
  <si>
    <t>东门站</t>
  </si>
  <si>
    <t>美里湖站</t>
  </si>
  <si>
    <t>飞鹰站</t>
  </si>
  <si>
    <t>水屯站</t>
  </si>
  <si>
    <t>府庄站</t>
  </si>
  <si>
    <t>党家庄站</t>
  </si>
  <si>
    <t>港沟站</t>
  </si>
  <si>
    <t>韩仓站</t>
  </si>
  <si>
    <t>兴隆站</t>
  </si>
  <si>
    <t>回河站</t>
  </si>
  <si>
    <t>南郊站</t>
  </si>
  <si>
    <t>开源站</t>
  </si>
  <si>
    <t>邢村站</t>
  </si>
  <si>
    <t>腊山站</t>
  </si>
  <si>
    <t>中索站</t>
  </si>
  <si>
    <t>茂李站</t>
  </si>
  <si>
    <t>商河站</t>
  </si>
  <si>
    <t>玫瑰站</t>
  </si>
  <si>
    <t>姚家站</t>
  </si>
  <si>
    <t>兴济站</t>
  </si>
  <si>
    <t>齐福站</t>
  </si>
  <si>
    <t>物流站</t>
  </si>
  <si>
    <t>清照站</t>
  </si>
  <si>
    <t>鹊华站</t>
  </si>
  <si>
    <t>贤文站</t>
  </si>
  <si>
    <t>天航站</t>
  </si>
  <si>
    <t>万兴站</t>
  </si>
  <si>
    <t>望岳站</t>
  </si>
  <si>
    <t>绣江站</t>
  </si>
  <si>
    <t>章丘站</t>
  </si>
  <si>
    <t>志远站</t>
  </si>
  <si>
    <t>玉湖站</t>
  </si>
  <si>
    <t>庄科站</t>
  </si>
  <si>
    <t>迪芯站</t>
  </si>
  <si>
    <t>新南站</t>
  </si>
  <si>
    <t>北起站</t>
  </si>
  <si>
    <t>奥体站</t>
  </si>
  <si>
    <t>110/10</t>
  </si>
  <si>
    <t>弗迪站</t>
  </si>
  <si>
    <t>北郊站</t>
  </si>
  <si>
    <t>北康站</t>
  </si>
  <si>
    <t>前卫站</t>
  </si>
  <si>
    <t>城南站</t>
  </si>
  <si>
    <t>大金站</t>
  </si>
  <si>
    <t>崇华站</t>
  </si>
  <si>
    <t>西郊站</t>
  </si>
  <si>
    <t>春博站</t>
  </si>
  <si>
    <t>河北站</t>
  </si>
  <si>
    <t>春晖站</t>
  </si>
  <si>
    <t>南康站</t>
  </si>
  <si>
    <t>春暄站</t>
  </si>
  <si>
    <t>朱庄站</t>
  </si>
  <si>
    <t>匡山站</t>
  </si>
  <si>
    <t>堤口站</t>
  </si>
  <si>
    <t>东郊站</t>
  </si>
  <si>
    <t>天桥站</t>
  </si>
  <si>
    <t>峨眉站</t>
  </si>
  <si>
    <t>经七路站</t>
  </si>
  <si>
    <t>凤凰站</t>
  </si>
  <si>
    <t>中大站</t>
  </si>
  <si>
    <t>佛山站</t>
  </si>
  <si>
    <t>广场站</t>
  </si>
  <si>
    <t>徐李站</t>
  </si>
  <si>
    <t>和平路站</t>
  </si>
  <si>
    <t>舜华站</t>
  </si>
  <si>
    <t>后陈站</t>
  </si>
  <si>
    <t>桃园站</t>
  </si>
  <si>
    <t>蒋徐站</t>
  </si>
  <si>
    <t>解放路站</t>
  </si>
  <si>
    <t>领秀站</t>
  </si>
  <si>
    <t>鹊山站</t>
  </si>
  <si>
    <t>九曲站</t>
  </si>
  <si>
    <t>文博站</t>
  </si>
  <si>
    <t>开发区站</t>
  </si>
  <si>
    <t>团山站</t>
  </si>
  <si>
    <t>梁府站</t>
  </si>
  <si>
    <t>张南站</t>
  </si>
  <si>
    <t>中赵站</t>
  </si>
  <si>
    <t>龙洞站</t>
  </si>
  <si>
    <t>洛口站</t>
  </si>
  <si>
    <t>茂岭站</t>
  </si>
  <si>
    <t>阳光站</t>
  </si>
  <si>
    <t>泉城站</t>
  </si>
  <si>
    <t>梓东站</t>
  </si>
  <si>
    <t>泉港站</t>
  </si>
  <si>
    <t>义和庄站</t>
  </si>
  <si>
    <t>全福站</t>
  </si>
  <si>
    <t>全运站</t>
  </si>
  <si>
    <t>靳家站</t>
  </si>
  <si>
    <t>三降压站</t>
  </si>
  <si>
    <t>商务站</t>
  </si>
  <si>
    <t>燕翅站</t>
  </si>
  <si>
    <t>吴家堡站</t>
  </si>
  <si>
    <t>舜玉站</t>
  </si>
  <si>
    <t>马山站</t>
  </si>
  <si>
    <t>魏华站</t>
  </si>
  <si>
    <t>明水站</t>
  </si>
  <si>
    <t>二降压站</t>
  </si>
  <si>
    <t>西客站</t>
  </si>
  <si>
    <t>六降压站</t>
  </si>
  <si>
    <t>新河站</t>
  </si>
  <si>
    <t>翡翠站</t>
  </si>
  <si>
    <t>英雄站</t>
  </si>
  <si>
    <t>玉涵站</t>
  </si>
  <si>
    <t>长清站</t>
  </si>
  <si>
    <t>转山站</t>
  </si>
  <si>
    <t>110/35/10</t>
  </si>
  <si>
    <t>西沙站</t>
  </si>
  <si>
    <t>东风站</t>
  </si>
  <si>
    <t>康桥站</t>
  </si>
  <si>
    <t>中弘站(已退运)</t>
  </si>
  <si>
    <t>历东站</t>
  </si>
  <si>
    <t>鑫茂站</t>
  </si>
  <si>
    <t>核海站</t>
  </si>
  <si>
    <t>县公司</t>
  </si>
  <si>
    <t>胡庄站</t>
  </si>
  <si>
    <t>平阴</t>
  </si>
  <si>
    <t>北土站</t>
  </si>
  <si>
    <t>东阿站</t>
  </si>
  <si>
    <t>孝直站</t>
  </si>
  <si>
    <t>城东站</t>
  </si>
  <si>
    <t>北辛站</t>
  </si>
  <si>
    <t>孔北站</t>
  </si>
  <si>
    <t>云翠站</t>
  </si>
  <si>
    <t>安城站</t>
  </si>
  <si>
    <t>110/35/10（6）</t>
  </si>
  <si>
    <t>工业站</t>
  </si>
  <si>
    <t>35/10</t>
  </si>
  <si>
    <t>洪范站</t>
  </si>
  <si>
    <t>孔村站</t>
  </si>
  <si>
    <t>玫乡站</t>
  </si>
  <si>
    <t>南土站</t>
  </si>
  <si>
    <t>前店子站</t>
  </si>
  <si>
    <t>孝镇站</t>
  </si>
  <si>
    <t>栾湾站</t>
  </si>
  <si>
    <t>刁山坡站</t>
  </si>
  <si>
    <t>新城站</t>
  </si>
  <si>
    <t>济阳</t>
  </si>
  <si>
    <t>回北站</t>
  </si>
  <si>
    <t>济阳站</t>
  </si>
  <si>
    <t>姜东站</t>
  </si>
  <si>
    <t>太平站</t>
  </si>
  <si>
    <t>澄波湖站</t>
  </si>
  <si>
    <t>龙海站</t>
  </si>
  <si>
    <t>店子站</t>
  </si>
  <si>
    <t>仁风站</t>
  </si>
  <si>
    <t>新市站</t>
  </si>
  <si>
    <t>曲堤站</t>
  </si>
  <si>
    <t>索柳站</t>
  </si>
  <si>
    <t>开发站</t>
  </si>
  <si>
    <t>垛石站</t>
  </si>
  <si>
    <t>唐庙站</t>
  </si>
  <si>
    <t>崔寨站</t>
  </si>
  <si>
    <t>孙耿站</t>
  </si>
  <si>
    <t>仙寨站</t>
  </si>
  <si>
    <t>青宁站</t>
  </si>
  <si>
    <t>辛集站</t>
  </si>
  <si>
    <t>滨河站</t>
  </si>
  <si>
    <t>章丘</t>
  </si>
  <si>
    <t>蔡家站</t>
  </si>
  <si>
    <t>曹范站</t>
  </si>
  <si>
    <t>东山站</t>
  </si>
  <si>
    <t>岗子站</t>
  </si>
  <si>
    <t>官庄站</t>
  </si>
  <si>
    <t>韩家站</t>
  </si>
  <si>
    <t>贺套站</t>
  </si>
  <si>
    <t>旧军站</t>
  </si>
  <si>
    <t>李家埠站</t>
  </si>
  <si>
    <t>龙山站</t>
  </si>
  <si>
    <t>平陵站</t>
  </si>
  <si>
    <t>普集站</t>
  </si>
  <si>
    <t>旗山站</t>
  </si>
  <si>
    <t>瑞祥站</t>
  </si>
  <si>
    <t>桑园站</t>
  </si>
  <si>
    <t>圣井站</t>
  </si>
  <si>
    <t>石河站</t>
  </si>
  <si>
    <t>体育场站</t>
  </si>
  <si>
    <t>旭升站</t>
  </si>
  <si>
    <t>枣园站</t>
  </si>
  <si>
    <t>白云湖站</t>
  </si>
  <si>
    <t>刁镇站</t>
  </si>
  <si>
    <t>垛庄站</t>
  </si>
  <si>
    <t>凤凰山站</t>
  </si>
  <si>
    <t>高官寨站</t>
  </si>
  <si>
    <t>胡山站</t>
  </si>
  <si>
    <t>黄河站</t>
  </si>
  <si>
    <t>巨鑫站</t>
  </si>
  <si>
    <t>宁家埠站</t>
  </si>
  <si>
    <t>桃花山站</t>
  </si>
  <si>
    <t>文祖站</t>
  </si>
  <si>
    <t>相公站</t>
  </si>
  <si>
    <t>辛寨站</t>
  </si>
  <si>
    <t>绣惠站</t>
  </si>
  <si>
    <t>杨家巷站</t>
  </si>
  <si>
    <t>赭山站</t>
  </si>
  <si>
    <t>商铺站</t>
  </si>
  <si>
    <t>商河</t>
  </si>
  <si>
    <t>红</t>
  </si>
  <si>
    <t>殷巷站</t>
  </si>
  <si>
    <t>商西站</t>
  </si>
  <si>
    <t>开玉站</t>
  </si>
  <si>
    <t>贾庄站</t>
  </si>
  <si>
    <t>孙集站</t>
  </si>
  <si>
    <t>商东站</t>
  </si>
  <si>
    <t>玉夏站</t>
  </si>
  <si>
    <t>郑路站</t>
  </si>
  <si>
    <t>沙河站</t>
  </si>
  <si>
    <t>怀仁站</t>
  </si>
  <si>
    <t>杨庄铺站</t>
  </si>
  <si>
    <t>魏家站</t>
  </si>
  <si>
    <t>玉皇庙站</t>
  </si>
  <si>
    <t>常庄站</t>
  </si>
  <si>
    <t>白桥站</t>
  </si>
  <si>
    <t>韩庙站</t>
  </si>
  <si>
    <t>宏业二站</t>
  </si>
  <si>
    <t>35/6</t>
  </si>
  <si>
    <t>郭店站</t>
  </si>
  <si>
    <t>历城</t>
  </si>
  <si>
    <t>仲宫站</t>
  </si>
  <si>
    <t>孟家站</t>
  </si>
  <si>
    <t>潘庄站</t>
  </si>
  <si>
    <t>神武站</t>
  </si>
  <si>
    <t>柳埠站</t>
  </si>
  <si>
    <t>西营站</t>
  </si>
  <si>
    <t>彩石站</t>
  </si>
  <si>
    <t>遥墙站</t>
  </si>
  <si>
    <t>唐王站</t>
  </si>
  <si>
    <t>王舍人站</t>
  </si>
  <si>
    <t>唐冶站</t>
  </si>
  <si>
    <t>田园站</t>
  </si>
  <si>
    <t>祝舜站</t>
  </si>
  <si>
    <t>盖家沟站</t>
  </si>
  <si>
    <t>高而站</t>
  </si>
  <si>
    <t>珑城站</t>
  </si>
  <si>
    <t>凤鸣站</t>
  </si>
  <si>
    <t>张马站</t>
  </si>
  <si>
    <t>围子山站</t>
  </si>
  <si>
    <t>田庄站</t>
  </si>
  <si>
    <t>雪山站</t>
  </si>
  <si>
    <t>坝王站</t>
  </si>
  <si>
    <t>昭信站</t>
  </si>
  <si>
    <t>济钢新村站</t>
  </si>
  <si>
    <t>唐辛站</t>
  </si>
  <si>
    <t>鲍山站</t>
  </si>
  <si>
    <t>牛山站</t>
  </si>
  <si>
    <t>长清</t>
  </si>
  <si>
    <t>黄</t>
  </si>
  <si>
    <t>潘农站</t>
  </si>
  <si>
    <t>夏庄站</t>
  </si>
  <si>
    <t>崮山站</t>
  </si>
  <si>
    <t>青杨站</t>
  </si>
  <si>
    <t>阜新站</t>
  </si>
  <si>
    <t>芙蓉站</t>
  </si>
  <si>
    <t>文科站</t>
  </si>
  <si>
    <t>110/35/6</t>
  </si>
  <si>
    <t>平安站</t>
  </si>
  <si>
    <t>西城站</t>
  </si>
  <si>
    <t>万德站</t>
  </si>
  <si>
    <t>归德站</t>
  </si>
  <si>
    <t>张夏临时站</t>
  </si>
  <si>
    <t>孝里站</t>
  </si>
  <si>
    <t>乐天站</t>
  </si>
  <si>
    <t>马乡站</t>
  </si>
  <si>
    <t>五峰站</t>
  </si>
  <si>
    <t>双泉站</t>
  </si>
  <si>
    <t>武庄站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</si>
</sst>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0.0_);[Red]\(0.0\)"/>
    <numFmt numFmtId="179" formatCode="0.0_ "/>
    <numFmt numFmtId="180" formatCode="0_ "/>
  </numFmts>
  <fonts count="4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2"/>
      <name val="方正仿宋_GBK"/>
      <charset val="134"/>
    </font>
    <font>
      <sz val="14"/>
      <name val="方正仿宋_GBK"/>
      <charset val="134"/>
    </font>
    <font>
      <b/>
      <sz val="14"/>
      <name val="方正仿宋_GBK"/>
      <charset val="134"/>
    </font>
    <font>
      <b/>
      <sz val="14"/>
      <color rgb="FF000000"/>
      <name val="方正仿宋_GBK"/>
      <charset val="134"/>
    </font>
    <font>
      <b/>
      <sz val="16"/>
      <color rgb="FF000000"/>
      <name val="方正仿宋_GBK"/>
      <charset val="134"/>
    </font>
    <font>
      <b/>
      <sz val="16"/>
      <color theme="1"/>
      <name val="宋体"/>
      <charset val="134"/>
      <scheme val="minor"/>
    </font>
    <font>
      <sz val="14"/>
      <color rgb="FF000000"/>
      <name val="方正仿宋_GBK"/>
      <charset val="134"/>
    </font>
    <font>
      <sz val="10"/>
      <color rgb="FF000000"/>
      <name val="方正仿宋_GBK"/>
      <charset val="134"/>
    </font>
    <font>
      <b/>
      <sz val="10"/>
      <color rgb="FF000000"/>
      <name val="方正仿宋_GBK"/>
      <charset val="134"/>
    </font>
    <font>
      <sz val="9"/>
      <color rgb="FF006666"/>
      <name val="宋体"/>
      <charset val="0"/>
    </font>
    <font>
      <sz val="9"/>
      <color rgb="FF008080"/>
      <name val="宋体"/>
      <charset val="0"/>
    </font>
    <font>
      <sz val="10"/>
      <name val="方正仿宋_GBK"/>
      <charset val="134"/>
    </font>
    <font>
      <sz val="9"/>
      <color indexed="21"/>
      <name val="宋体"/>
      <charset val="0"/>
    </font>
    <font>
      <sz val="10"/>
      <color rgb="FFFF0000"/>
      <name val="方正仿宋_GBK"/>
      <charset val="134"/>
    </font>
    <font>
      <sz val="14"/>
      <color theme="1"/>
      <name val="方正仿宋_GBK"/>
      <charset val="134"/>
    </font>
    <font>
      <sz val="10"/>
      <color rgb="FF000000"/>
      <name val="宋体"/>
      <charset val="134"/>
      <scheme val="minor"/>
    </font>
    <font>
      <sz val="10"/>
      <color rgb="FF92D05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FFC000"/>
      <name val="宋体"/>
      <charset val="134"/>
      <scheme val="minor"/>
    </font>
    <font>
      <sz val="10"/>
      <color rgb="FFFFC000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0" borderId="0">
      <alignment vertical="center"/>
    </xf>
    <xf numFmtId="0" fontId="27" fillId="9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7" fillId="11" borderId="11" applyNumberFormat="0" applyAlignment="0" applyProtection="0">
      <alignment vertical="center"/>
    </xf>
    <xf numFmtId="0" fontId="38" fillId="11" borderId="7" applyNumberFormat="0" applyAlignment="0" applyProtection="0">
      <alignment vertical="center"/>
    </xf>
    <xf numFmtId="0" fontId="39" fillId="12" borderId="12" applyNumberFormat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44" fillId="0" borderId="0"/>
  </cellStyleXfs>
  <cellXfs count="55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right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178" fontId="12" fillId="0" borderId="2" xfId="0" applyNumberFormat="1" applyFont="1" applyFill="1" applyBorder="1" applyAlignment="1">
      <alignment horizontal="center" vertical="center" wrapText="1"/>
    </xf>
    <xf numFmtId="178" fontId="12" fillId="0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>
      <alignment vertical="center"/>
    </xf>
    <xf numFmtId="0" fontId="0" fillId="0" borderId="1" xfId="0" applyFill="1" applyBorder="1" applyAlignment="1">
      <alignment horizontal="center" vertical="center" wrapText="1"/>
    </xf>
    <xf numFmtId="180" fontId="13" fillId="0" borderId="1" xfId="0" applyNumberFormat="1" applyFont="1" applyFill="1" applyBorder="1" applyAlignment="1">
      <alignment horizontal="center" vertical="center" wrapText="1"/>
    </xf>
    <xf numFmtId="177" fontId="14" fillId="0" borderId="1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177" fontId="16" fillId="0" borderId="2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177" fontId="14" fillId="0" borderId="2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77" fontId="5" fillId="0" borderId="6" xfId="0" applyNumberFormat="1" applyFont="1" applyFill="1" applyBorder="1" applyAlignment="1">
      <alignment horizontal="center" vertical="center" wrapText="1"/>
    </xf>
    <xf numFmtId="177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6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179" fontId="10" fillId="0" borderId="3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79" fontId="10" fillId="0" borderId="4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79" fontId="10" fillId="0" borderId="5" xfId="0" applyNumberFormat="1" applyFont="1" applyFill="1" applyBorder="1" applyAlignment="1">
      <alignment horizontal="center" vertical="center" wrapText="1"/>
    </xf>
    <xf numFmtId="177" fontId="19" fillId="0" borderId="1" xfId="0" applyNumberFormat="1" applyFont="1" applyFill="1" applyBorder="1" applyAlignment="1">
      <alignment horizontal="center" vertical="center" wrapText="1"/>
    </xf>
    <xf numFmtId="179" fontId="20" fillId="0" borderId="1" xfId="0" applyNumberFormat="1" applyFont="1" applyFill="1" applyBorder="1" applyAlignment="1">
      <alignment horizontal="center" vertical="center" wrapText="1"/>
    </xf>
    <xf numFmtId="179" fontId="21" fillId="0" borderId="1" xfId="0" applyNumberFormat="1" applyFont="1" applyFill="1" applyBorder="1" applyAlignment="1">
      <alignment horizontal="center" vertical="center" wrapText="1"/>
    </xf>
    <xf numFmtId="179" fontId="22" fillId="0" borderId="1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 applyProtection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Excel Built-in Normal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8.xml"/><Relationship Id="rId8" Type="http://schemas.openxmlformats.org/officeDocument/2006/relationships/customXml" Target="../customXml/item7.xml"/><Relationship Id="rId7" Type="http://schemas.openxmlformats.org/officeDocument/2006/relationships/customXml" Target="../customXml/item6.xml"/><Relationship Id="rId6" Type="http://schemas.openxmlformats.org/officeDocument/2006/relationships/customXml" Target="../customXml/item5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customXml" Target="../customXml/item15.xml"/><Relationship Id="rId15" Type="http://schemas.openxmlformats.org/officeDocument/2006/relationships/customXml" Target="../customXml/item14.xml"/><Relationship Id="rId14" Type="http://schemas.openxmlformats.org/officeDocument/2006/relationships/customXml" Target="../customXml/item13.xml"/><Relationship Id="rId13" Type="http://schemas.openxmlformats.org/officeDocument/2006/relationships/customXml" Target="../customXml/item12.xml"/><Relationship Id="rId12" Type="http://schemas.openxmlformats.org/officeDocument/2006/relationships/customXml" Target="../customXml/item11.xml"/><Relationship Id="rId11" Type="http://schemas.openxmlformats.org/officeDocument/2006/relationships/customXml" Target="../customXml/item10.xml"/><Relationship Id="rId10" Type="http://schemas.openxmlformats.org/officeDocument/2006/relationships/customXml" Target="../customXml/item9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Z258"/>
  <sheetViews>
    <sheetView tabSelected="1" workbookViewId="0">
      <selection activeCell="H6" sqref="H6"/>
    </sheetView>
  </sheetViews>
  <sheetFormatPr defaultColWidth="9" defaultRowHeight="25" customHeight="1"/>
  <cols>
    <col min="1" max="1" width="8.875" style="3" customWidth="1"/>
    <col min="2" max="2" width="16.125" style="3" customWidth="1"/>
    <col min="3" max="3" width="16" style="3" customWidth="1"/>
    <col min="4" max="4" width="19.5" style="3" customWidth="1"/>
    <col min="5" max="5" width="26.875" style="3" customWidth="1"/>
    <col min="6" max="6" width="14" style="3" customWidth="1"/>
    <col min="7" max="7" width="16" style="3" customWidth="1"/>
    <col min="8" max="8" width="33.625" style="3" customWidth="1"/>
    <col min="9" max="9" width="11.625" style="4" hidden="1" customWidth="1"/>
    <col min="10" max="10" width="11.625" style="1" hidden="1" customWidth="1"/>
    <col min="11" max="13" width="10.5916666666667" style="1" hidden="1" customWidth="1"/>
    <col min="14" max="17" width="11.625" style="1" hidden="1" customWidth="1"/>
    <col min="18" max="21" width="9" style="1" hidden="1" customWidth="1"/>
    <col min="22" max="16384" width="9" style="1"/>
  </cols>
  <sheetData>
    <row r="1" ht="78" customHeight="1" spans="1:17">
      <c r="A1" s="5" t="s">
        <v>0</v>
      </c>
      <c r="B1" s="5"/>
      <c r="C1" s="5"/>
      <c r="D1" s="5"/>
      <c r="E1" s="5"/>
      <c r="F1" s="5"/>
      <c r="G1" s="5"/>
      <c r="H1" s="5"/>
      <c r="I1" s="11"/>
      <c r="J1" s="12"/>
      <c r="K1" s="13" t="s">
        <v>1</v>
      </c>
      <c r="L1" s="13"/>
      <c r="M1" s="13"/>
      <c r="N1" s="14"/>
      <c r="O1" s="14"/>
      <c r="P1" s="14"/>
      <c r="Q1" s="14"/>
    </row>
    <row r="2" customHeight="1" spans="1:17">
      <c r="A2" s="6" t="s">
        <v>2</v>
      </c>
      <c r="B2" s="6"/>
      <c r="C2" s="6"/>
      <c r="D2" s="6"/>
      <c r="E2" s="6"/>
      <c r="F2" s="6"/>
      <c r="G2" s="6"/>
      <c r="H2" s="6"/>
      <c r="I2" s="15"/>
      <c r="J2" s="16"/>
      <c r="K2" s="13"/>
      <c r="L2" s="13"/>
      <c r="M2" s="13"/>
      <c r="N2" s="14"/>
      <c r="O2" s="14"/>
      <c r="P2" s="14"/>
      <c r="Q2" s="14"/>
    </row>
    <row r="3" ht="71" customHeight="1" spans="1:17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8" t="s">
        <v>10</v>
      </c>
      <c r="I3" s="17"/>
      <c r="J3" s="18" t="s">
        <v>11</v>
      </c>
      <c r="K3" s="19" t="s">
        <v>12</v>
      </c>
      <c r="L3" s="19" t="s">
        <v>13</v>
      </c>
      <c r="M3" s="19" t="s">
        <v>14</v>
      </c>
      <c r="N3" s="14"/>
      <c r="O3" s="14"/>
      <c r="P3" s="14"/>
      <c r="Q3" s="14"/>
    </row>
    <row r="4" ht="18.75" spans="1:18">
      <c r="A4" s="9">
        <v>1</v>
      </c>
      <c r="B4" s="9" t="s">
        <v>15</v>
      </c>
      <c r="C4" s="9" t="s">
        <v>16</v>
      </c>
      <c r="D4" s="9">
        <v>220</v>
      </c>
      <c r="E4" s="9" t="s">
        <v>17</v>
      </c>
      <c r="F4" s="9">
        <v>2</v>
      </c>
      <c r="G4" s="9">
        <v>360</v>
      </c>
      <c r="H4" s="10">
        <f>0.8*G4-K4</f>
        <v>228.223426</v>
      </c>
      <c r="I4" s="20" t="s">
        <v>18</v>
      </c>
      <c r="J4" s="21" t="s">
        <v>19</v>
      </c>
      <c r="K4" s="14">
        <v>59.776574</v>
      </c>
      <c r="L4" s="22">
        <f>VLOOKUP(C4,O:Q,3,FALSE)</f>
        <v>-1.000643</v>
      </c>
      <c r="M4" s="14" t="e">
        <f>#REF!/G4</f>
        <v>#REF!</v>
      </c>
      <c r="N4" s="14"/>
      <c r="O4" s="23" t="s">
        <v>20</v>
      </c>
      <c r="P4" s="24">
        <v>540</v>
      </c>
      <c r="Q4" s="24">
        <v>28.282581</v>
      </c>
      <c r="R4" s="29" t="s">
        <v>16</v>
      </c>
    </row>
    <row r="5" ht="18.75" spans="1:18">
      <c r="A5" s="9">
        <v>2</v>
      </c>
      <c r="B5" s="9" t="s">
        <v>15</v>
      </c>
      <c r="C5" s="9" t="s">
        <v>21</v>
      </c>
      <c r="D5" s="9">
        <v>220</v>
      </c>
      <c r="E5" s="9" t="s">
        <v>17</v>
      </c>
      <c r="F5" s="9">
        <v>3</v>
      </c>
      <c r="G5" s="9">
        <v>540</v>
      </c>
      <c r="H5" s="10">
        <f t="shared" ref="H5:H38" si="0">0.8*G5-K5</f>
        <v>141.806711</v>
      </c>
      <c r="I5" s="25"/>
      <c r="J5" s="26"/>
      <c r="K5" s="14">
        <v>290.193289</v>
      </c>
      <c r="L5" s="22">
        <f t="shared" ref="L5:L36" si="1">VLOOKUP(C5,O:Q,3,FALSE)</f>
        <v>51.342659</v>
      </c>
      <c r="M5" s="14" t="e">
        <f>#REF!/G5</f>
        <v>#REF!</v>
      </c>
      <c r="N5" s="14"/>
      <c r="O5" s="23" t="s">
        <v>22</v>
      </c>
      <c r="P5" s="24">
        <v>360</v>
      </c>
      <c r="Q5" s="24">
        <v>8.048182</v>
      </c>
      <c r="R5" s="29" t="s">
        <v>21</v>
      </c>
    </row>
    <row r="6" s="1" customFormat="1" ht="18.75" spans="1:18">
      <c r="A6" s="9">
        <v>3</v>
      </c>
      <c r="B6" s="9" t="s">
        <v>15</v>
      </c>
      <c r="C6" s="9" t="s">
        <v>23</v>
      </c>
      <c r="D6" s="9">
        <v>220</v>
      </c>
      <c r="E6" s="9" t="s">
        <v>24</v>
      </c>
      <c r="F6" s="9">
        <v>2</v>
      </c>
      <c r="G6" s="9">
        <v>360</v>
      </c>
      <c r="H6" s="10">
        <v>0</v>
      </c>
      <c r="I6" s="25"/>
      <c r="J6" s="26" t="s">
        <v>25</v>
      </c>
      <c r="K6" s="14">
        <v>299.147253</v>
      </c>
      <c r="L6" s="22">
        <f t="shared" si="1"/>
        <v>96.363281</v>
      </c>
      <c r="M6" s="14" t="e">
        <f>#REF!/G6</f>
        <v>#REF!</v>
      </c>
      <c r="N6" s="14"/>
      <c r="O6" s="23" t="s">
        <v>26</v>
      </c>
      <c r="P6" s="24">
        <v>360</v>
      </c>
      <c r="Q6" s="24">
        <v>48.252954</v>
      </c>
      <c r="R6" s="29" t="s">
        <v>23</v>
      </c>
    </row>
    <row r="7" ht="18.75" spans="1:18">
      <c r="A7" s="9">
        <v>4</v>
      </c>
      <c r="B7" s="9" t="s">
        <v>15</v>
      </c>
      <c r="C7" s="9" t="s">
        <v>27</v>
      </c>
      <c r="D7" s="9">
        <v>220</v>
      </c>
      <c r="E7" s="9" t="s">
        <v>24</v>
      </c>
      <c r="F7" s="9">
        <v>1</v>
      </c>
      <c r="G7" s="9">
        <v>240</v>
      </c>
      <c r="H7" s="10">
        <v>0</v>
      </c>
      <c r="I7" s="25"/>
      <c r="J7" s="26" t="s">
        <v>25</v>
      </c>
      <c r="K7" s="14">
        <v>195.986725</v>
      </c>
      <c r="L7" s="22">
        <f t="shared" si="1"/>
        <v>58.437456</v>
      </c>
      <c r="M7" s="14" t="e">
        <f>#REF!/G7</f>
        <v>#REF!</v>
      </c>
      <c r="N7" s="14"/>
      <c r="O7" s="23" t="s">
        <v>21</v>
      </c>
      <c r="P7" s="24">
        <v>540</v>
      </c>
      <c r="Q7" s="24">
        <v>51.342659</v>
      </c>
      <c r="R7" s="29" t="s">
        <v>27</v>
      </c>
    </row>
    <row r="8" ht="18.75" spans="1:18">
      <c r="A8" s="9">
        <v>5</v>
      </c>
      <c r="B8" s="9" t="s">
        <v>15</v>
      </c>
      <c r="C8" s="9" t="s">
        <v>28</v>
      </c>
      <c r="D8" s="9">
        <v>220</v>
      </c>
      <c r="E8" s="9" t="s">
        <v>24</v>
      </c>
      <c r="F8" s="9">
        <v>2</v>
      </c>
      <c r="G8" s="9">
        <v>360</v>
      </c>
      <c r="H8" s="10">
        <f t="shared" si="0"/>
        <v>119.151281</v>
      </c>
      <c r="I8" s="25"/>
      <c r="J8" s="26"/>
      <c r="K8" s="14">
        <v>168.848719</v>
      </c>
      <c r="L8" s="22">
        <f t="shared" si="1"/>
        <v>71.198109</v>
      </c>
      <c r="M8" s="14" t="e">
        <f>#REF!/G8</f>
        <v>#REF!</v>
      </c>
      <c r="N8" s="14"/>
      <c r="O8" s="23" t="s">
        <v>29</v>
      </c>
      <c r="P8" s="24">
        <v>300</v>
      </c>
      <c r="Q8" s="24">
        <v>23.401</v>
      </c>
      <c r="R8" s="29" t="s">
        <v>28</v>
      </c>
    </row>
    <row r="9" ht="18.75" spans="1:18">
      <c r="A9" s="9">
        <v>6</v>
      </c>
      <c r="B9" s="9" t="s">
        <v>15</v>
      </c>
      <c r="C9" s="9" t="s">
        <v>30</v>
      </c>
      <c r="D9" s="9">
        <v>220</v>
      </c>
      <c r="E9" s="9" t="s">
        <v>24</v>
      </c>
      <c r="F9" s="9">
        <v>2</v>
      </c>
      <c r="G9" s="9">
        <v>360</v>
      </c>
      <c r="H9" s="10">
        <f t="shared" si="0"/>
        <v>81.132787</v>
      </c>
      <c r="I9" s="25"/>
      <c r="J9" s="27"/>
      <c r="K9" s="14">
        <v>206.867213</v>
      </c>
      <c r="L9" s="24">
        <v>42.357989</v>
      </c>
      <c r="M9" s="14" t="e">
        <f>#REF!/G9</f>
        <v>#REF!</v>
      </c>
      <c r="N9" s="14"/>
      <c r="O9" s="23" t="s">
        <v>31</v>
      </c>
      <c r="P9" s="24">
        <v>300</v>
      </c>
      <c r="Q9" s="24">
        <v>44.354</v>
      </c>
      <c r="R9" s="29" t="s">
        <v>30</v>
      </c>
    </row>
    <row r="10" ht="18.75" spans="1:18">
      <c r="A10" s="9">
        <v>7</v>
      </c>
      <c r="B10" s="9" t="s">
        <v>15</v>
      </c>
      <c r="C10" s="9" t="s">
        <v>32</v>
      </c>
      <c r="D10" s="9">
        <v>220</v>
      </c>
      <c r="E10" s="9" t="s">
        <v>24</v>
      </c>
      <c r="F10" s="9">
        <v>2</v>
      </c>
      <c r="G10" s="9">
        <v>360</v>
      </c>
      <c r="H10" s="10">
        <f t="shared" si="0"/>
        <v>87.231457</v>
      </c>
      <c r="I10" s="25"/>
      <c r="J10" s="26"/>
      <c r="K10" s="14">
        <v>200.768543</v>
      </c>
      <c r="L10" s="22">
        <f t="shared" si="1"/>
        <v>68.135114</v>
      </c>
      <c r="M10" s="14" t="e">
        <f>#REF!/G10</f>
        <v>#REF!</v>
      </c>
      <c r="N10" s="14"/>
      <c r="O10" s="23" t="s">
        <v>33</v>
      </c>
      <c r="P10" s="24">
        <v>380</v>
      </c>
      <c r="Q10" s="24">
        <v>60.530322</v>
      </c>
      <c r="R10" s="29" t="s">
        <v>32</v>
      </c>
    </row>
    <row r="11" ht="18.75" spans="1:18">
      <c r="A11" s="9">
        <v>8</v>
      </c>
      <c r="B11" s="9" t="s">
        <v>15</v>
      </c>
      <c r="C11" s="9" t="s">
        <v>34</v>
      </c>
      <c r="D11" s="9">
        <v>220</v>
      </c>
      <c r="E11" s="9" t="s">
        <v>17</v>
      </c>
      <c r="F11" s="9">
        <v>2</v>
      </c>
      <c r="G11" s="9">
        <v>360</v>
      </c>
      <c r="H11" s="10">
        <f t="shared" si="0"/>
        <v>174.912998</v>
      </c>
      <c r="I11" s="25"/>
      <c r="J11" s="26"/>
      <c r="K11" s="14">
        <v>113.087002</v>
      </c>
      <c r="L11" s="22">
        <f t="shared" si="1"/>
        <v>37.5076</v>
      </c>
      <c r="M11" s="14" t="e">
        <f>#REF!/G11</f>
        <v>#REF!</v>
      </c>
      <c r="N11" s="14"/>
      <c r="O11" s="23" t="s">
        <v>35</v>
      </c>
      <c r="P11" s="24">
        <v>540</v>
      </c>
      <c r="Q11" s="24">
        <v>117.88919</v>
      </c>
      <c r="R11" s="29" t="s">
        <v>34</v>
      </c>
    </row>
    <row r="12" ht="18.75" spans="1:18">
      <c r="A12" s="9">
        <v>9</v>
      </c>
      <c r="B12" s="9" t="s">
        <v>15</v>
      </c>
      <c r="C12" s="9" t="s">
        <v>36</v>
      </c>
      <c r="D12" s="9">
        <v>220</v>
      </c>
      <c r="E12" s="9" t="s">
        <v>24</v>
      </c>
      <c r="F12" s="9">
        <v>2</v>
      </c>
      <c r="G12" s="9">
        <v>480</v>
      </c>
      <c r="H12" s="10">
        <f t="shared" si="0"/>
        <v>160.913296</v>
      </c>
      <c r="I12" s="25"/>
      <c r="J12" s="26"/>
      <c r="K12" s="14">
        <v>223.086704</v>
      </c>
      <c r="L12" s="22">
        <f t="shared" si="1"/>
        <v>77.51771</v>
      </c>
      <c r="M12" s="14" t="e">
        <f>#REF!/G12</f>
        <v>#REF!</v>
      </c>
      <c r="N12" s="14"/>
      <c r="O12" s="23" t="s">
        <v>37</v>
      </c>
      <c r="P12" s="24">
        <v>360</v>
      </c>
      <c r="Q12" s="24">
        <v>42.357989</v>
      </c>
      <c r="R12" s="29" t="s">
        <v>36</v>
      </c>
    </row>
    <row r="13" ht="18.75" spans="1:18">
      <c r="A13" s="9">
        <v>10</v>
      </c>
      <c r="B13" s="9" t="s">
        <v>15</v>
      </c>
      <c r="C13" s="9" t="s">
        <v>38</v>
      </c>
      <c r="D13" s="9">
        <v>220</v>
      </c>
      <c r="E13" s="9" t="s">
        <v>24</v>
      </c>
      <c r="F13" s="9">
        <v>1</v>
      </c>
      <c r="G13" s="9">
        <v>240</v>
      </c>
      <c r="H13" s="10">
        <f t="shared" si="0"/>
        <v>60.542299</v>
      </c>
      <c r="I13" s="25"/>
      <c r="J13" s="26"/>
      <c r="K13" s="14">
        <v>131.457701</v>
      </c>
      <c r="L13" s="22">
        <f t="shared" si="1"/>
        <v>21.574705</v>
      </c>
      <c r="M13" s="14" t="e">
        <f>#REF!/G13</f>
        <v>#REF!</v>
      </c>
      <c r="N13" s="14"/>
      <c r="O13" s="23" t="s">
        <v>28</v>
      </c>
      <c r="P13" s="24">
        <v>360</v>
      </c>
      <c r="Q13" s="24">
        <v>71.198109</v>
      </c>
      <c r="R13" s="29" t="s">
        <v>38</v>
      </c>
    </row>
    <row r="14" ht="18.75" spans="1:18">
      <c r="A14" s="9">
        <v>11</v>
      </c>
      <c r="B14" s="9" t="s">
        <v>15</v>
      </c>
      <c r="C14" s="9" t="s">
        <v>39</v>
      </c>
      <c r="D14" s="9">
        <v>220</v>
      </c>
      <c r="E14" s="9" t="s">
        <v>17</v>
      </c>
      <c r="F14" s="9">
        <v>2</v>
      </c>
      <c r="G14" s="9">
        <v>360</v>
      </c>
      <c r="H14" s="10">
        <f t="shared" si="0"/>
        <v>216.537171</v>
      </c>
      <c r="I14" s="25"/>
      <c r="J14" s="26"/>
      <c r="K14" s="14">
        <v>71.462829</v>
      </c>
      <c r="L14" s="22">
        <f t="shared" si="1"/>
        <v>49.446002</v>
      </c>
      <c r="M14" s="14" t="e">
        <f>#REF!/G14</f>
        <v>#REF!</v>
      </c>
      <c r="N14" s="14"/>
      <c r="O14" s="23" t="s">
        <v>40</v>
      </c>
      <c r="P14" s="24">
        <v>480</v>
      </c>
      <c r="Q14" s="24">
        <v>96.28773</v>
      </c>
      <c r="R14" s="29" t="s">
        <v>39</v>
      </c>
    </row>
    <row r="15" ht="18.75" spans="1:18">
      <c r="A15" s="9">
        <v>12</v>
      </c>
      <c r="B15" s="9" t="s">
        <v>15</v>
      </c>
      <c r="C15" s="9" t="s">
        <v>41</v>
      </c>
      <c r="D15" s="9">
        <v>220</v>
      </c>
      <c r="E15" s="9" t="s">
        <v>17</v>
      </c>
      <c r="F15" s="9">
        <v>2</v>
      </c>
      <c r="G15" s="9">
        <v>360</v>
      </c>
      <c r="H15" s="10">
        <f t="shared" si="0"/>
        <v>87.255767</v>
      </c>
      <c r="I15" s="25"/>
      <c r="J15" s="21" t="s">
        <v>19</v>
      </c>
      <c r="K15" s="14">
        <v>200.744233</v>
      </c>
      <c r="L15" s="22">
        <f t="shared" si="1"/>
        <v>22.325188</v>
      </c>
      <c r="M15" s="14" t="e">
        <f>#REF!/G15</f>
        <v>#REF!</v>
      </c>
      <c r="N15" s="14"/>
      <c r="O15" s="23" t="s">
        <v>42</v>
      </c>
      <c r="P15" s="24">
        <v>300</v>
      </c>
      <c r="Q15" s="24">
        <v>87</v>
      </c>
      <c r="R15" s="29" t="s">
        <v>41</v>
      </c>
    </row>
    <row r="16" ht="18.75" spans="1:18">
      <c r="A16" s="9">
        <v>13</v>
      </c>
      <c r="B16" s="9" t="s">
        <v>15</v>
      </c>
      <c r="C16" s="9" t="s">
        <v>43</v>
      </c>
      <c r="D16" s="9">
        <v>220</v>
      </c>
      <c r="E16" s="9" t="s">
        <v>24</v>
      </c>
      <c r="F16" s="9">
        <v>1</v>
      </c>
      <c r="G16" s="9">
        <v>240</v>
      </c>
      <c r="H16" s="10">
        <f t="shared" si="0"/>
        <v>98.772677</v>
      </c>
      <c r="I16" s="25"/>
      <c r="J16" s="26"/>
      <c r="K16" s="14">
        <v>93.227323</v>
      </c>
      <c r="L16" s="22">
        <f t="shared" si="1"/>
        <v>43.794079</v>
      </c>
      <c r="M16" s="14" t="e">
        <f>#REF!/G16</f>
        <v>#REF!</v>
      </c>
      <c r="N16" s="14"/>
      <c r="O16" s="23" t="s">
        <v>44</v>
      </c>
      <c r="P16" s="24">
        <v>360</v>
      </c>
      <c r="Q16" s="24">
        <v>98.718002</v>
      </c>
      <c r="R16" s="29" t="s">
        <v>43</v>
      </c>
    </row>
    <row r="17" ht="18.75" spans="1:18">
      <c r="A17" s="9">
        <v>14</v>
      </c>
      <c r="B17" s="9" t="s">
        <v>15</v>
      </c>
      <c r="C17" s="9" t="s">
        <v>45</v>
      </c>
      <c r="D17" s="9">
        <v>220</v>
      </c>
      <c r="E17" s="9" t="s">
        <v>24</v>
      </c>
      <c r="F17" s="9">
        <v>1</v>
      </c>
      <c r="G17" s="9">
        <v>240</v>
      </c>
      <c r="H17" s="10">
        <f t="shared" si="0"/>
        <v>82.191907</v>
      </c>
      <c r="I17" s="25"/>
      <c r="J17" s="26"/>
      <c r="K17" s="14">
        <v>109.808093</v>
      </c>
      <c r="L17" s="22">
        <f t="shared" si="1"/>
        <v>32.190136</v>
      </c>
      <c r="M17" s="14" t="e">
        <f>#REF!/G17</f>
        <v>#REF!</v>
      </c>
      <c r="N17" s="14"/>
      <c r="O17" s="23" t="s">
        <v>32</v>
      </c>
      <c r="P17" s="24">
        <v>360</v>
      </c>
      <c r="Q17" s="24">
        <v>68.135114</v>
      </c>
      <c r="R17" s="29" t="s">
        <v>45</v>
      </c>
    </row>
    <row r="18" ht="18.75" spans="1:18">
      <c r="A18" s="9">
        <v>15</v>
      </c>
      <c r="B18" s="9" t="s">
        <v>15</v>
      </c>
      <c r="C18" s="9" t="s">
        <v>20</v>
      </c>
      <c r="D18" s="9">
        <v>220</v>
      </c>
      <c r="E18" s="9" t="s">
        <v>17</v>
      </c>
      <c r="F18" s="9">
        <v>3</v>
      </c>
      <c r="G18" s="9">
        <v>540</v>
      </c>
      <c r="H18" s="10">
        <f t="shared" si="0"/>
        <v>345.221727</v>
      </c>
      <c r="I18" s="25"/>
      <c r="J18" s="26"/>
      <c r="K18" s="14">
        <v>86.778273</v>
      </c>
      <c r="L18" s="22">
        <f t="shared" si="1"/>
        <v>28.282581</v>
      </c>
      <c r="M18" s="14" t="e">
        <f>#REF!/G18</f>
        <v>#REF!</v>
      </c>
      <c r="N18" s="14"/>
      <c r="O18" s="23" t="s">
        <v>46</v>
      </c>
      <c r="P18" s="24">
        <v>300</v>
      </c>
      <c r="Q18" s="24">
        <v>-6.16464</v>
      </c>
      <c r="R18" s="29" t="s">
        <v>20</v>
      </c>
    </row>
    <row r="19" ht="18.75" spans="1:18">
      <c r="A19" s="9">
        <v>16</v>
      </c>
      <c r="B19" s="9" t="s">
        <v>15</v>
      </c>
      <c r="C19" s="9" t="s">
        <v>47</v>
      </c>
      <c r="D19" s="9">
        <v>220</v>
      </c>
      <c r="E19" s="9" t="s">
        <v>17</v>
      </c>
      <c r="F19" s="9">
        <v>2</v>
      </c>
      <c r="G19" s="9">
        <v>360</v>
      </c>
      <c r="H19" s="10">
        <f t="shared" si="0"/>
        <v>199.140532</v>
      </c>
      <c r="I19" s="25"/>
      <c r="J19" s="21" t="s">
        <v>19</v>
      </c>
      <c r="K19" s="14">
        <v>88.859468</v>
      </c>
      <c r="L19" s="22">
        <f t="shared" si="1"/>
        <v>4.4653</v>
      </c>
      <c r="M19" s="14" t="e">
        <f>#REF!/G19</f>
        <v>#REF!</v>
      </c>
      <c r="N19" s="14"/>
      <c r="O19" s="23" t="s">
        <v>48</v>
      </c>
      <c r="P19" s="24">
        <v>360</v>
      </c>
      <c r="Q19" s="24">
        <v>-20.642344</v>
      </c>
      <c r="R19" s="29" t="s">
        <v>47</v>
      </c>
    </row>
    <row r="20" ht="18.75" spans="1:18">
      <c r="A20" s="9">
        <v>17</v>
      </c>
      <c r="B20" s="9" t="s">
        <v>15</v>
      </c>
      <c r="C20" s="9" t="s">
        <v>49</v>
      </c>
      <c r="D20" s="9">
        <v>220</v>
      </c>
      <c r="E20" s="9" t="s">
        <v>17</v>
      </c>
      <c r="F20" s="9">
        <v>2</v>
      </c>
      <c r="G20" s="9">
        <v>360</v>
      </c>
      <c r="H20" s="10">
        <f t="shared" si="0"/>
        <v>268.64</v>
      </c>
      <c r="I20" s="25"/>
      <c r="J20" s="21" t="s">
        <v>19</v>
      </c>
      <c r="K20" s="14">
        <v>19.36</v>
      </c>
      <c r="L20" s="22">
        <f t="shared" si="1"/>
        <v>28.089601</v>
      </c>
      <c r="M20" s="14" t="e">
        <f>#REF!/G20</f>
        <v>#REF!</v>
      </c>
      <c r="N20" s="14"/>
      <c r="O20" s="23" t="s">
        <v>41</v>
      </c>
      <c r="P20" s="24">
        <v>360.4</v>
      </c>
      <c r="Q20" s="24">
        <v>22.325188</v>
      </c>
      <c r="R20" s="29" t="s">
        <v>49</v>
      </c>
    </row>
    <row r="21" ht="18.75" spans="1:18">
      <c r="A21" s="9">
        <v>18</v>
      </c>
      <c r="B21" s="9" t="s">
        <v>15</v>
      </c>
      <c r="C21" s="9" t="s">
        <v>33</v>
      </c>
      <c r="D21" s="9">
        <v>220</v>
      </c>
      <c r="E21" s="9" t="s">
        <v>24</v>
      </c>
      <c r="F21" s="9">
        <v>2</v>
      </c>
      <c r="G21" s="9">
        <v>360</v>
      </c>
      <c r="H21" s="10">
        <f t="shared" si="0"/>
        <v>94.922338</v>
      </c>
      <c r="I21" s="25"/>
      <c r="J21" s="26"/>
      <c r="K21" s="14">
        <v>193.077662</v>
      </c>
      <c r="L21" s="22">
        <f t="shared" si="1"/>
        <v>60.530322</v>
      </c>
      <c r="M21" s="14" t="e">
        <f>#REF!/G21</f>
        <v>#REF!</v>
      </c>
      <c r="N21" s="14"/>
      <c r="O21" s="23" t="s">
        <v>43</v>
      </c>
      <c r="P21" s="24">
        <v>240</v>
      </c>
      <c r="Q21" s="24">
        <v>43.794079</v>
      </c>
      <c r="R21" s="29" t="s">
        <v>33</v>
      </c>
    </row>
    <row r="22" ht="18.75" spans="1:18">
      <c r="A22" s="9">
        <v>19</v>
      </c>
      <c r="B22" s="9" t="s">
        <v>15</v>
      </c>
      <c r="C22" s="9" t="s">
        <v>42</v>
      </c>
      <c r="D22" s="9">
        <v>220</v>
      </c>
      <c r="E22" s="9" t="s">
        <v>24</v>
      </c>
      <c r="F22" s="9">
        <v>2</v>
      </c>
      <c r="G22" s="9">
        <v>300</v>
      </c>
      <c r="H22" s="10">
        <f t="shared" si="0"/>
        <v>38</v>
      </c>
      <c r="I22" s="25"/>
      <c r="J22" s="26"/>
      <c r="K22" s="14">
        <v>202</v>
      </c>
      <c r="L22" s="22">
        <f t="shared" si="1"/>
        <v>87</v>
      </c>
      <c r="M22" s="14" t="e">
        <f>#REF!/G22</f>
        <v>#REF!</v>
      </c>
      <c r="N22" s="14"/>
      <c r="O22" s="23" t="s">
        <v>50</v>
      </c>
      <c r="P22" s="24">
        <v>970</v>
      </c>
      <c r="Q22" s="24">
        <v>213.384927</v>
      </c>
      <c r="R22" s="29" t="s">
        <v>42</v>
      </c>
    </row>
    <row r="23" ht="18.75" spans="1:18">
      <c r="A23" s="9">
        <v>20</v>
      </c>
      <c r="B23" s="9" t="s">
        <v>15</v>
      </c>
      <c r="C23" s="9" t="s">
        <v>29</v>
      </c>
      <c r="D23" s="9">
        <v>220</v>
      </c>
      <c r="E23" s="9" t="s">
        <v>17</v>
      </c>
      <c r="F23" s="9">
        <v>2</v>
      </c>
      <c r="G23" s="9">
        <v>300</v>
      </c>
      <c r="H23" s="10">
        <f t="shared" si="0"/>
        <v>172.088001</v>
      </c>
      <c r="I23" s="25"/>
      <c r="J23" s="21" t="s">
        <v>19</v>
      </c>
      <c r="K23" s="14">
        <v>67.911999</v>
      </c>
      <c r="L23" s="22">
        <f t="shared" si="1"/>
        <v>23.401</v>
      </c>
      <c r="M23" s="14" t="e">
        <f>#REF!/G23</f>
        <v>#REF!</v>
      </c>
      <c r="N23" s="14"/>
      <c r="O23" s="23" t="s">
        <v>51</v>
      </c>
      <c r="P23" s="24">
        <v>126</v>
      </c>
      <c r="Q23" s="24">
        <v>20.413601</v>
      </c>
      <c r="R23" s="29" t="s">
        <v>29</v>
      </c>
    </row>
    <row r="24" ht="18.75" spans="1:18">
      <c r="A24" s="9">
        <v>21</v>
      </c>
      <c r="B24" s="9" t="s">
        <v>15</v>
      </c>
      <c r="C24" s="9" t="s">
        <v>52</v>
      </c>
      <c r="D24" s="9">
        <v>220</v>
      </c>
      <c r="E24" s="9" t="s">
        <v>24</v>
      </c>
      <c r="F24" s="9">
        <v>2</v>
      </c>
      <c r="G24" s="9">
        <v>480</v>
      </c>
      <c r="H24" s="10">
        <f t="shared" si="0"/>
        <v>175.755963</v>
      </c>
      <c r="I24" s="25"/>
      <c r="J24" s="26"/>
      <c r="K24" s="14">
        <v>208.244037</v>
      </c>
      <c r="L24" s="22">
        <f t="shared" si="1"/>
        <v>87.187598</v>
      </c>
      <c r="M24" s="14" t="e">
        <f>#REF!/G24</f>
        <v>#REF!</v>
      </c>
      <c r="N24" s="14"/>
      <c r="O24" s="23" t="s">
        <v>47</v>
      </c>
      <c r="P24" s="24">
        <v>360</v>
      </c>
      <c r="Q24" s="24">
        <v>4.4653</v>
      </c>
      <c r="R24" s="29" t="s">
        <v>52</v>
      </c>
    </row>
    <row r="25" ht="18.75" spans="1:18">
      <c r="A25" s="9">
        <v>22</v>
      </c>
      <c r="B25" s="9" t="s">
        <v>15</v>
      </c>
      <c r="C25" s="9" t="s">
        <v>26</v>
      </c>
      <c r="D25" s="9">
        <v>220</v>
      </c>
      <c r="E25" s="9" t="s">
        <v>24</v>
      </c>
      <c r="F25" s="9">
        <v>2</v>
      </c>
      <c r="G25" s="9">
        <v>360</v>
      </c>
      <c r="H25" s="10">
        <f t="shared" si="0"/>
        <v>158.132663</v>
      </c>
      <c r="I25" s="25"/>
      <c r="J25" s="26"/>
      <c r="K25" s="14">
        <v>129.867337</v>
      </c>
      <c r="L25" s="22">
        <f t="shared" si="1"/>
        <v>48.252954</v>
      </c>
      <c r="M25" s="14" t="e">
        <f>#REF!/G25</f>
        <v>#REF!</v>
      </c>
      <c r="N25" s="14"/>
      <c r="O25" s="23" t="s">
        <v>53</v>
      </c>
      <c r="P25" s="24">
        <v>63</v>
      </c>
      <c r="Q25" s="24">
        <v>-2.223</v>
      </c>
      <c r="R25" s="29" t="s">
        <v>26</v>
      </c>
    </row>
    <row r="26" ht="18.75" spans="1:18">
      <c r="A26" s="9">
        <v>23</v>
      </c>
      <c r="B26" s="9" t="s">
        <v>15</v>
      </c>
      <c r="C26" s="9" t="s">
        <v>54</v>
      </c>
      <c r="D26" s="9">
        <v>220</v>
      </c>
      <c r="E26" s="9" t="s">
        <v>17</v>
      </c>
      <c r="F26" s="9">
        <v>2</v>
      </c>
      <c r="G26" s="9">
        <v>360</v>
      </c>
      <c r="H26" s="10">
        <f t="shared" si="0"/>
        <v>190.160801</v>
      </c>
      <c r="I26" s="25"/>
      <c r="J26" s="21" t="s">
        <v>19</v>
      </c>
      <c r="K26" s="14">
        <v>97.839199</v>
      </c>
      <c r="L26" s="22">
        <f t="shared" si="1"/>
        <v>11.6308</v>
      </c>
      <c r="M26" s="14" t="e">
        <f>#REF!/G26</f>
        <v>#REF!</v>
      </c>
      <c r="N26" s="14"/>
      <c r="O26" s="23" t="s">
        <v>52</v>
      </c>
      <c r="P26" s="24">
        <v>480</v>
      </c>
      <c r="Q26" s="24">
        <v>87.187598</v>
      </c>
      <c r="R26" s="29" t="s">
        <v>54</v>
      </c>
    </row>
    <row r="27" ht="18.75" spans="1:18">
      <c r="A27" s="9">
        <v>24</v>
      </c>
      <c r="B27" s="9" t="s">
        <v>15</v>
      </c>
      <c r="C27" s="9" t="s">
        <v>55</v>
      </c>
      <c r="D27" s="9">
        <v>220</v>
      </c>
      <c r="E27" s="9" t="s">
        <v>24</v>
      </c>
      <c r="F27" s="9">
        <v>1</v>
      </c>
      <c r="G27" s="9">
        <v>240</v>
      </c>
      <c r="H27" s="10">
        <f t="shared" si="0"/>
        <v>28.546219</v>
      </c>
      <c r="I27" s="25"/>
      <c r="J27" s="26"/>
      <c r="K27" s="14">
        <v>163.453781</v>
      </c>
      <c r="L27" s="22">
        <f t="shared" si="1"/>
        <v>15.990782</v>
      </c>
      <c r="M27" s="14" t="e">
        <f>#REF!/G27</f>
        <v>#REF!</v>
      </c>
      <c r="N27" s="14"/>
      <c r="O27" s="23" t="s">
        <v>36</v>
      </c>
      <c r="P27" s="24">
        <v>480</v>
      </c>
      <c r="Q27" s="24">
        <v>77.51771</v>
      </c>
      <c r="R27" s="29" t="s">
        <v>55</v>
      </c>
    </row>
    <row r="28" ht="18.75" spans="1:18">
      <c r="A28" s="9">
        <v>25</v>
      </c>
      <c r="B28" s="9" t="s">
        <v>15</v>
      </c>
      <c r="C28" s="9" t="s">
        <v>48</v>
      </c>
      <c r="D28" s="9">
        <v>220</v>
      </c>
      <c r="E28" s="9" t="s">
        <v>17</v>
      </c>
      <c r="F28" s="9">
        <v>2</v>
      </c>
      <c r="G28" s="9">
        <v>360</v>
      </c>
      <c r="H28" s="10">
        <f t="shared" si="0"/>
        <v>272.72863</v>
      </c>
      <c r="I28" s="25"/>
      <c r="J28" s="21" t="s">
        <v>19</v>
      </c>
      <c r="K28" s="14">
        <v>15.27137</v>
      </c>
      <c r="L28" s="22">
        <f t="shared" si="1"/>
        <v>-20.642344</v>
      </c>
      <c r="M28" s="14" t="e">
        <f>#REF!/G28</f>
        <v>#REF!</v>
      </c>
      <c r="N28" s="14"/>
      <c r="O28" s="23" t="s">
        <v>54</v>
      </c>
      <c r="P28" s="24">
        <v>360</v>
      </c>
      <c r="Q28" s="24">
        <v>11.6308</v>
      </c>
      <c r="R28" s="29" t="s">
        <v>48</v>
      </c>
    </row>
    <row r="29" s="1" customFormat="1" ht="18.75" spans="1:18">
      <c r="A29" s="9">
        <v>26</v>
      </c>
      <c r="B29" s="9" t="s">
        <v>15</v>
      </c>
      <c r="C29" s="9" t="s">
        <v>35</v>
      </c>
      <c r="D29" s="9">
        <v>220</v>
      </c>
      <c r="E29" s="9" t="s">
        <v>24</v>
      </c>
      <c r="F29" s="9">
        <v>3</v>
      </c>
      <c r="G29" s="9">
        <v>540</v>
      </c>
      <c r="H29" s="10">
        <v>0</v>
      </c>
      <c r="I29" s="25"/>
      <c r="J29" s="26" t="s">
        <v>25</v>
      </c>
      <c r="K29" s="14">
        <v>441.287437</v>
      </c>
      <c r="L29" s="22">
        <f t="shared" si="1"/>
        <v>117.88919</v>
      </c>
      <c r="M29" s="14" t="e">
        <f>#REF!/G29</f>
        <v>#REF!</v>
      </c>
      <c r="N29" s="14"/>
      <c r="O29" s="23" t="s">
        <v>56</v>
      </c>
      <c r="P29" s="24">
        <v>360</v>
      </c>
      <c r="Q29" s="24">
        <v>106.534139</v>
      </c>
      <c r="R29" s="29" t="s">
        <v>35</v>
      </c>
    </row>
    <row r="30" ht="18.75" spans="1:18">
      <c r="A30" s="9">
        <v>27</v>
      </c>
      <c r="B30" s="9" t="s">
        <v>15</v>
      </c>
      <c r="C30" s="9" t="s">
        <v>57</v>
      </c>
      <c r="D30" s="9">
        <v>220</v>
      </c>
      <c r="E30" s="9" t="s">
        <v>24</v>
      </c>
      <c r="F30" s="9">
        <v>1</v>
      </c>
      <c r="G30" s="9">
        <v>240</v>
      </c>
      <c r="H30" s="10">
        <f t="shared" si="0"/>
        <v>169.752023</v>
      </c>
      <c r="I30" s="25"/>
      <c r="J30" s="26"/>
      <c r="K30" s="14">
        <v>22.247977</v>
      </c>
      <c r="L30" s="22">
        <f t="shared" si="1"/>
        <v>18.311899</v>
      </c>
      <c r="M30" s="14" t="e">
        <f>#REF!/G30</f>
        <v>#REF!</v>
      </c>
      <c r="N30" s="14"/>
      <c r="O30" s="23" t="s">
        <v>23</v>
      </c>
      <c r="P30" s="24">
        <v>360</v>
      </c>
      <c r="Q30" s="24">
        <v>96.363281</v>
      </c>
      <c r="R30" s="29" t="s">
        <v>57</v>
      </c>
    </row>
    <row r="31" ht="18.75" spans="1:18">
      <c r="A31" s="9">
        <v>28</v>
      </c>
      <c r="B31" s="9" t="s">
        <v>15</v>
      </c>
      <c r="C31" s="9" t="s">
        <v>58</v>
      </c>
      <c r="D31" s="9">
        <v>220</v>
      </c>
      <c r="E31" s="9" t="s">
        <v>17</v>
      </c>
      <c r="F31" s="9">
        <v>1</v>
      </c>
      <c r="G31" s="9">
        <v>240</v>
      </c>
      <c r="H31" s="10">
        <f t="shared" si="0"/>
        <v>44.5</v>
      </c>
      <c r="I31" s="25"/>
      <c r="J31" s="21" t="s">
        <v>19</v>
      </c>
      <c r="K31" s="14">
        <v>147.5</v>
      </c>
      <c r="L31" s="22">
        <v>0.16</v>
      </c>
      <c r="M31" s="14" t="e">
        <f>#REF!/G31</f>
        <v>#REF!</v>
      </c>
      <c r="N31" s="14"/>
      <c r="O31" s="23" t="s">
        <v>16</v>
      </c>
      <c r="P31" s="24">
        <v>360</v>
      </c>
      <c r="Q31" s="24">
        <v>-1.000643</v>
      </c>
      <c r="R31" s="29" t="s">
        <v>58</v>
      </c>
    </row>
    <row r="32" ht="18.75" spans="1:18">
      <c r="A32" s="9">
        <v>29</v>
      </c>
      <c r="B32" s="9" t="s">
        <v>15</v>
      </c>
      <c r="C32" s="9" t="s">
        <v>59</v>
      </c>
      <c r="D32" s="9">
        <v>220</v>
      </c>
      <c r="E32" s="9" t="s">
        <v>24</v>
      </c>
      <c r="F32" s="9">
        <v>2</v>
      </c>
      <c r="G32" s="9">
        <v>480</v>
      </c>
      <c r="H32" s="10">
        <f t="shared" si="0"/>
        <v>258.332868</v>
      </c>
      <c r="I32" s="25"/>
      <c r="J32" s="26"/>
      <c r="K32" s="14">
        <v>125.667132</v>
      </c>
      <c r="L32" s="22">
        <f t="shared" si="1"/>
        <v>54.858812</v>
      </c>
      <c r="M32" s="14" t="e">
        <f>#REF!/G32</f>
        <v>#REF!</v>
      </c>
      <c r="N32" s="14"/>
      <c r="O32" s="23" t="s">
        <v>39</v>
      </c>
      <c r="P32" s="24">
        <v>360</v>
      </c>
      <c r="Q32" s="24">
        <v>49.446002</v>
      </c>
      <c r="R32" s="29" t="s">
        <v>59</v>
      </c>
    </row>
    <row r="33" ht="18.75" spans="1:18">
      <c r="A33" s="9">
        <v>30</v>
      </c>
      <c r="B33" s="9" t="s">
        <v>15</v>
      </c>
      <c r="C33" s="9" t="s">
        <v>22</v>
      </c>
      <c r="D33" s="9">
        <v>220</v>
      </c>
      <c r="E33" s="9" t="s">
        <v>17</v>
      </c>
      <c r="F33" s="9">
        <v>2</v>
      </c>
      <c r="G33" s="9">
        <v>360</v>
      </c>
      <c r="H33" s="10">
        <f t="shared" si="0"/>
        <v>184.670251</v>
      </c>
      <c r="I33" s="25"/>
      <c r="J33" s="21" t="s">
        <v>19</v>
      </c>
      <c r="K33" s="14">
        <v>103.329749</v>
      </c>
      <c r="L33" s="22">
        <f t="shared" si="1"/>
        <v>8.048182</v>
      </c>
      <c r="M33" s="14" t="e">
        <f>#REF!/G33</f>
        <v>#REF!</v>
      </c>
      <c r="N33" s="14"/>
      <c r="O33" s="23" t="s">
        <v>60</v>
      </c>
      <c r="P33" s="24">
        <v>360</v>
      </c>
      <c r="Q33" s="24">
        <v>72.099579</v>
      </c>
      <c r="R33" s="29" t="s">
        <v>22</v>
      </c>
    </row>
    <row r="34" s="1" customFormat="1" ht="18.75" spans="1:18">
      <c r="A34" s="9">
        <v>31</v>
      </c>
      <c r="B34" s="9" t="s">
        <v>15</v>
      </c>
      <c r="C34" s="9" t="s">
        <v>56</v>
      </c>
      <c r="D34" s="9">
        <v>220</v>
      </c>
      <c r="E34" s="9" t="s">
        <v>24</v>
      </c>
      <c r="F34" s="9">
        <v>2</v>
      </c>
      <c r="G34" s="9">
        <v>360</v>
      </c>
      <c r="H34" s="10">
        <v>0</v>
      </c>
      <c r="I34" s="25"/>
      <c r="J34" s="26" t="s">
        <v>25</v>
      </c>
      <c r="K34" s="14">
        <v>239.035285</v>
      </c>
      <c r="L34" s="22">
        <f t="shared" si="1"/>
        <v>106.534139</v>
      </c>
      <c r="M34" s="14" t="e">
        <f>#REF!/G34</f>
        <v>#REF!</v>
      </c>
      <c r="N34" s="14"/>
      <c r="O34" s="23" t="s">
        <v>34</v>
      </c>
      <c r="P34" s="24">
        <v>360</v>
      </c>
      <c r="Q34" s="24">
        <v>37.5076</v>
      </c>
      <c r="R34" s="29" t="s">
        <v>56</v>
      </c>
    </row>
    <row r="35" ht="18.75" spans="1:18">
      <c r="A35" s="9">
        <v>32</v>
      </c>
      <c r="B35" s="9" t="s">
        <v>15</v>
      </c>
      <c r="C35" s="9" t="s">
        <v>40</v>
      </c>
      <c r="D35" s="9">
        <v>220</v>
      </c>
      <c r="E35" s="9" t="s">
        <v>24</v>
      </c>
      <c r="F35" s="9">
        <v>3</v>
      </c>
      <c r="G35" s="9">
        <v>480</v>
      </c>
      <c r="H35" s="10">
        <f t="shared" si="0"/>
        <v>43.850954</v>
      </c>
      <c r="I35" s="25"/>
      <c r="J35" s="26"/>
      <c r="K35" s="14">
        <v>340.149046</v>
      </c>
      <c r="L35" s="22">
        <f t="shared" si="1"/>
        <v>96.28773</v>
      </c>
      <c r="M35" s="14" t="e">
        <f>#REF!/G35</f>
        <v>#REF!</v>
      </c>
      <c r="N35" s="14"/>
      <c r="O35" s="23" t="s">
        <v>49</v>
      </c>
      <c r="P35" s="24">
        <v>360</v>
      </c>
      <c r="Q35" s="24">
        <v>28.089601</v>
      </c>
      <c r="R35" s="29" t="s">
        <v>40</v>
      </c>
    </row>
    <row r="36" ht="18.75" spans="1:18">
      <c r="A36" s="9">
        <v>33</v>
      </c>
      <c r="B36" s="9" t="s">
        <v>15</v>
      </c>
      <c r="C36" s="9" t="s">
        <v>44</v>
      </c>
      <c r="D36" s="9">
        <v>220</v>
      </c>
      <c r="E36" s="9" t="s">
        <v>17</v>
      </c>
      <c r="F36" s="9">
        <v>2</v>
      </c>
      <c r="G36" s="9">
        <v>360</v>
      </c>
      <c r="H36" s="10">
        <f t="shared" si="0"/>
        <v>69.464493</v>
      </c>
      <c r="I36" s="25"/>
      <c r="J36" s="26"/>
      <c r="K36" s="14">
        <v>218.535507</v>
      </c>
      <c r="L36" s="22">
        <f t="shared" si="1"/>
        <v>98.718002</v>
      </c>
      <c r="M36" s="14" t="e">
        <f>#REF!/G36</f>
        <v>#REF!</v>
      </c>
      <c r="N36" s="14"/>
      <c r="O36" s="23" t="s">
        <v>61</v>
      </c>
      <c r="P36" s="24">
        <v>540</v>
      </c>
      <c r="Q36" s="24">
        <v>68.314398</v>
      </c>
      <c r="R36" s="29" t="s">
        <v>44</v>
      </c>
    </row>
    <row r="37" ht="18.75" spans="1:18">
      <c r="A37" s="9">
        <v>34</v>
      </c>
      <c r="B37" s="9" t="s">
        <v>15</v>
      </c>
      <c r="C37" s="9" t="s">
        <v>60</v>
      </c>
      <c r="D37" s="9">
        <v>220</v>
      </c>
      <c r="E37" s="9" t="s">
        <v>17</v>
      </c>
      <c r="F37" s="9">
        <v>2</v>
      </c>
      <c r="G37" s="9">
        <v>360</v>
      </c>
      <c r="H37" s="10">
        <f t="shared" si="0"/>
        <v>211.734219</v>
      </c>
      <c r="I37" s="25"/>
      <c r="J37" s="26"/>
      <c r="K37" s="14">
        <v>76.265781</v>
      </c>
      <c r="L37" s="22">
        <f>VLOOKUP(C37,O:Q,3,FALSE)</f>
        <v>72.099579</v>
      </c>
      <c r="M37" s="14" t="e">
        <f>#REF!/G37</f>
        <v>#REF!</v>
      </c>
      <c r="N37" s="14"/>
      <c r="O37" s="23" t="s">
        <v>62</v>
      </c>
      <c r="P37" s="24">
        <v>480</v>
      </c>
      <c r="Q37" s="24">
        <v>97.718101</v>
      </c>
      <c r="R37" s="29" t="s">
        <v>60</v>
      </c>
    </row>
    <row r="38" ht="18.75" spans="1:18">
      <c r="A38" s="9">
        <v>35</v>
      </c>
      <c r="B38" s="9" t="s">
        <v>15</v>
      </c>
      <c r="C38" s="9" t="s">
        <v>31</v>
      </c>
      <c r="D38" s="9">
        <v>220</v>
      </c>
      <c r="E38" s="9" t="s">
        <v>17</v>
      </c>
      <c r="F38" s="9">
        <v>2</v>
      </c>
      <c r="G38" s="9">
        <v>300</v>
      </c>
      <c r="H38" s="10">
        <f t="shared" si="0"/>
        <v>73.705994</v>
      </c>
      <c r="I38" s="25"/>
      <c r="J38" s="26"/>
      <c r="K38" s="14">
        <v>166.294006</v>
      </c>
      <c r="L38" s="22">
        <f>VLOOKUP(C38,O:Q,3,FALSE)</f>
        <v>44.354</v>
      </c>
      <c r="M38" s="14" t="e">
        <f>#REF!/G38</f>
        <v>#REF!</v>
      </c>
      <c r="N38" s="14"/>
      <c r="O38" s="23" t="s">
        <v>38</v>
      </c>
      <c r="P38" s="24">
        <v>240</v>
      </c>
      <c r="Q38" s="24">
        <v>21.574705</v>
      </c>
      <c r="R38" s="29" t="s">
        <v>31</v>
      </c>
    </row>
    <row r="39" s="1" customFormat="1" ht="18.75" spans="1:18">
      <c r="A39" s="9">
        <v>36</v>
      </c>
      <c r="B39" s="9" t="s">
        <v>15</v>
      </c>
      <c r="C39" s="9" t="s">
        <v>50</v>
      </c>
      <c r="D39" s="9">
        <v>220</v>
      </c>
      <c r="E39" s="9" t="s">
        <v>24</v>
      </c>
      <c r="F39" s="9">
        <v>3</v>
      </c>
      <c r="G39" s="9">
        <v>720</v>
      </c>
      <c r="H39" s="10">
        <v>0</v>
      </c>
      <c r="I39" s="25"/>
      <c r="J39" s="26" t="s">
        <v>25</v>
      </c>
      <c r="K39" s="14">
        <v>517.466073</v>
      </c>
      <c r="L39" s="22">
        <f>VLOOKUP(C39,O:Q,3,FALSE)</f>
        <v>213.384927</v>
      </c>
      <c r="M39" s="14" t="e">
        <f>#REF!/G39</f>
        <v>#REF!</v>
      </c>
      <c r="N39" s="14"/>
      <c r="O39" s="23" t="s">
        <v>27</v>
      </c>
      <c r="P39" s="24">
        <v>240</v>
      </c>
      <c r="Q39" s="24">
        <v>58.437456</v>
      </c>
      <c r="R39" s="29" t="s">
        <v>50</v>
      </c>
    </row>
    <row r="40" ht="18.75" spans="1:18">
      <c r="A40" s="9">
        <v>37</v>
      </c>
      <c r="B40" s="9" t="s">
        <v>15</v>
      </c>
      <c r="C40" s="9" t="s">
        <v>63</v>
      </c>
      <c r="D40" s="9">
        <v>220</v>
      </c>
      <c r="E40" s="9" t="s">
        <v>24</v>
      </c>
      <c r="F40" s="9">
        <v>1</v>
      </c>
      <c r="G40" s="9">
        <v>240</v>
      </c>
      <c r="H40" s="10">
        <f>0.8*G40-K40</f>
        <v>168.12</v>
      </c>
      <c r="I40" s="25"/>
      <c r="J40" s="26"/>
      <c r="K40" s="14">
        <v>23.88</v>
      </c>
      <c r="L40" s="22">
        <v>5</v>
      </c>
      <c r="M40" s="14" t="e">
        <f>#REF!/G40</f>
        <v>#REF!</v>
      </c>
      <c r="N40" s="14"/>
      <c r="O40" s="23" t="s">
        <v>55</v>
      </c>
      <c r="P40" s="24">
        <v>240</v>
      </c>
      <c r="Q40" s="24">
        <v>15.990782</v>
      </c>
      <c r="R40" s="29" t="s">
        <v>63</v>
      </c>
    </row>
    <row r="41" ht="18.75" spans="1:18">
      <c r="A41" s="9">
        <v>38</v>
      </c>
      <c r="B41" s="9" t="s">
        <v>15</v>
      </c>
      <c r="C41" s="9" t="s">
        <v>61</v>
      </c>
      <c r="D41" s="9">
        <v>220</v>
      </c>
      <c r="E41" s="9" t="s">
        <v>17</v>
      </c>
      <c r="F41" s="9">
        <v>3</v>
      </c>
      <c r="G41" s="9">
        <v>540</v>
      </c>
      <c r="H41" s="10">
        <f t="shared" ref="H41:H47" si="2">0.8*G41-K41</f>
        <v>280.446403</v>
      </c>
      <c r="I41" s="25"/>
      <c r="J41" s="26"/>
      <c r="K41" s="14">
        <v>151.553597</v>
      </c>
      <c r="L41" s="22">
        <f>VLOOKUP(C41,O:Q,3,FALSE)</f>
        <v>68.314398</v>
      </c>
      <c r="M41" s="14" t="e">
        <f>#REF!/G41</f>
        <v>#REF!</v>
      </c>
      <c r="N41" s="14"/>
      <c r="O41" s="23" t="s">
        <v>59</v>
      </c>
      <c r="P41" s="24">
        <v>240.4</v>
      </c>
      <c r="Q41" s="24">
        <v>54.858812</v>
      </c>
      <c r="R41" s="29" t="s">
        <v>61</v>
      </c>
    </row>
    <row r="42" s="1" customFormat="1" ht="18.75" spans="1:18">
      <c r="A42" s="9">
        <v>39</v>
      </c>
      <c r="B42" s="9" t="s">
        <v>15</v>
      </c>
      <c r="C42" s="9" t="s">
        <v>62</v>
      </c>
      <c r="D42" s="9">
        <v>220</v>
      </c>
      <c r="E42" s="9" t="s">
        <v>24</v>
      </c>
      <c r="F42" s="9">
        <v>2</v>
      </c>
      <c r="G42" s="9">
        <v>480</v>
      </c>
      <c r="H42" s="10">
        <v>0</v>
      </c>
      <c r="I42" s="25"/>
      <c r="J42" s="26" t="s">
        <v>25</v>
      </c>
      <c r="K42" s="14">
        <v>369.95378</v>
      </c>
      <c r="L42" s="22">
        <f>VLOOKUP(C42,O:Q,3,FALSE)</f>
        <v>97.718101</v>
      </c>
      <c r="M42" s="14" t="e">
        <f>#REF!/G42</f>
        <v>#REF!</v>
      </c>
      <c r="N42" s="14"/>
      <c r="O42" s="23" t="s">
        <v>64</v>
      </c>
      <c r="P42" s="24">
        <v>240</v>
      </c>
      <c r="Q42" s="24">
        <v>41.515365</v>
      </c>
      <c r="R42" s="29" t="s">
        <v>62</v>
      </c>
    </row>
    <row r="43" ht="18.75" spans="1:18">
      <c r="A43" s="9">
        <v>40</v>
      </c>
      <c r="B43" s="9" t="s">
        <v>15</v>
      </c>
      <c r="C43" s="9" t="s">
        <v>46</v>
      </c>
      <c r="D43" s="9">
        <v>220</v>
      </c>
      <c r="E43" s="9" t="s">
        <v>17</v>
      </c>
      <c r="F43" s="9">
        <v>2</v>
      </c>
      <c r="G43" s="9">
        <v>300</v>
      </c>
      <c r="H43" s="10">
        <f t="shared" si="2"/>
        <v>167.097839</v>
      </c>
      <c r="I43" s="25"/>
      <c r="J43" s="21" t="s">
        <v>19</v>
      </c>
      <c r="K43" s="14">
        <v>72.902161</v>
      </c>
      <c r="L43" s="22">
        <f>VLOOKUP(C43,O:Q,3,FALSE)</f>
        <v>-6.16464</v>
      </c>
      <c r="M43" s="14" t="e">
        <f>#REF!/G43</f>
        <v>#REF!</v>
      </c>
      <c r="N43" s="14"/>
      <c r="O43" s="23" t="s">
        <v>65</v>
      </c>
      <c r="P43" s="24">
        <v>189</v>
      </c>
      <c r="Q43" s="24">
        <v>9.635352</v>
      </c>
      <c r="R43" s="29" t="s">
        <v>46</v>
      </c>
    </row>
    <row r="44" ht="18.75" spans="1:18">
      <c r="A44" s="9">
        <v>41</v>
      </c>
      <c r="B44" s="9" t="s">
        <v>15</v>
      </c>
      <c r="C44" s="9" t="s">
        <v>64</v>
      </c>
      <c r="D44" s="9">
        <v>220</v>
      </c>
      <c r="E44" s="9" t="s">
        <v>24</v>
      </c>
      <c r="F44" s="9">
        <v>1</v>
      </c>
      <c r="G44" s="9">
        <v>240</v>
      </c>
      <c r="H44" s="10">
        <f t="shared" si="2"/>
        <v>91.157785</v>
      </c>
      <c r="I44" s="25"/>
      <c r="J44" s="26"/>
      <c r="K44" s="14">
        <v>100.842215</v>
      </c>
      <c r="L44" s="22">
        <f>VLOOKUP(C44,O:Q,3,FALSE)</f>
        <v>41.515365</v>
      </c>
      <c r="M44" s="14" t="e">
        <f>#REF!/G44</f>
        <v>#REF!</v>
      </c>
      <c r="N44" s="14"/>
      <c r="O44" s="23" t="s">
        <v>57</v>
      </c>
      <c r="P44" s="24">
        <v>390</v>
      </c>
      <c r="Q44" s="24">
        <v>18.311899</v>
      </c>
      <c r="R44" s="29" t="s">
        <v>64</v>
      </c>
    </row>
    <row r="45" customFormat="1" ht="18.75" spans="1:26">
      <c r="A45" s="9">
        <v>42</v>
      </c>
      <c r="B45" s="9" t="s">
        <v>15</v>
      </c>
      <c r="C45" s="9" t="s">
        <v>66</v>
      </c>
      <c r="D45" s="9">
        <v>220</v>
      </c>
      <c r="E45" s="9" t="s">
        <v>24</v>
      </c>
      <c r="F45" s="9">
        <v>2</v>
      </c>
      <c r="G45" s="9">
        <v>480</v>
      </c>
      <c r="H45" s="10">
        <f t="shared" si="2"/>
        <v>222</v>
      </c>
      <c r="I45" s="25"/>
      <c r="J45" s="26"/>
      <c r="K45" s="28">
        <f>107+55</f>
        <v>162</v>
      </c>
      <c r="L45" s="22"/>
      <c r="M45" s="14"/>
      <c r="N45" s="14"/>
      <c r="O45" s="23"/>
      <c r="P45" s="24"/>
      <c r="Q45" s="24"/>
      <c r="R45" s="28"/>
      <c r="S45" s="28"/>
      <c r="T45" s="28"/>
      <c r="U45" s="28"/>
      <c r="V45" s="28"/>
      <c r="W45" s="28"/>
      <c r="X45" s="28"/>
      <c r="Y45" s="28"/>
      <c r="Z45" s="28"/>
    </row>
    <row r="46" customFormat="1" ht="18.75" spans="1:26">
      <c r="A46" s="9">
        <v>43</v>
      </c>
      <c r="B46" s="9" t="s">
        <v>15</v>
      </c>
      <c r="C46" s="9" t="s">
        <v>67</v>
      </c>
      <c r="D46" s="9">
        <v>220</v>
      </c>
      <c r="E46" s="9" t="s">
        <v>24</v>
      </c>
      <c r="F46" s="9">
        <v>1</v>
      </c>
      <c r="G46" s="9">
        <v>240</v>
      </c>
      <c r="H46" s="10">
        <f t="shared" si="2"/>
        <v>192</v>
      </c>
      <c r="I46" s="25"/>
      <c r="J46" s="26"/>
      <c r="K46" s="28">
        <v>0</v>
      </c>
      <c r="L46" s="22"/>
      <c r="M46" s="14"/>
      <c r="N46" s="14"/>
      <c r="O46" s="23"/>
      <c r="P46" s="24"/>
      <c r="Q46" s="24"/>
      <c r="R46" s="28"/>
      <c r="S46" s="28"/>
      <c r="T46" s="28"/>
      <c r="U46" s="28"/>
      <c r="V46" s="28"/>
      <c r="W46" s="28"/>
      <c r="X46" s="28"/>
      <c r="Y46" s="28"/>
      <c r="Z46" s="28"/>
    </row>
    <row r="47" s="1" customFormat="1" ht="18.75" spans="1:18">
      <c r="A47" s="9">
        <v>44</v>
      </c>
      <c r="B47" s="9" t="s">
        <v>15</v>
      </c>
      <c r="C47" s="9" t="s">
        <v>68</v>
      </c>
      <c r="D47" s="9">
        <v>110</v>
      </c>
      <c r="E47" s="9" t="s">
        <v>69</v>
      </c>
      <c r="F47" s="9">
        <v>2</v>
      </c>
      <c r="G47" s="9">
        <v>100</v>
      </c>
      <c r="H47" s="10">
        <f t="shared" si="2"/>
        <v>9.655879</v>
      </c>
      <c r="I47" s="25"/>
      <c r="J47" s="26" t="s">
        <v>25</v>
      </c>
      <c r="K47" s="14">
        <v>70.344121</v>
      </c>
      <c r="L47" s="22">
        <f t="shared" ref="L47:L70" si="3">VLOOKUP(C47,O:Q,3,FALSE)</f>
        <v>16.926134</v>
      </c>
      <c r="M47" s="14" t="e">
        <f>#REF!/G47</f>
        <v>#REF!</v>
      </c>
      <c r="N47" s="14"/>
      <c r="O47" s="23" t="s">
        <v>70</v>
      </c>
      <c r="P47" s="24">
        <v>126</v>
      </c>
      <c r="Q47" s="24">
        <v>34.419697</v>
      </c>
      <c r="R47" s="29" t="s">
        <v>68</v>
      </c>
    </row>
    <row r="48" ht="18.75" spans="1:18">
      <c r="A48" s="9">
        <v>45</v>
      </c>
      <c r="B48" s="9" t="s">
        <v>15</v>
      </c>
      <c r="C48" s="9" t="s">
        <v>71</v>
      </c>
      <c r="D48" s="9">
        <v>110</v>
      </c>
      <c r="E48" s="9" t="s">
        <v>69</v>
      </c>
      <c r="F48" s="9">
        <v>2</v>
      </c>
      <c r="G48" s="9">
        <v>100</v>
      </c>
      <c r="H48" s="10">
        <v>0</v>
      </c>
      <c r="I48" s="25"/>
      <c r="J48" s="26" t="s">
        <v>25</v>
      </c>
      <c r="K48" s="14">
        <v>75.5333</v>
      </c>
      <c r="L48" s="22">
        <f t="shared" si="3"/>
        <v>21.00915</v>
      </c>
      <c r="M48" s="14" t="e">
        <f>#REF!/G48</f>
        <v>#REF!</v>
      </c>
      <c r="N48" s="14"/>
      <c r="O48" s="23" t="s">
        <v>45</v>
      </c>
      <c r="P48" s="24">
        <v>240.8</v>
      </c>
      <c r="Q48" s="24">
        <v>32.190136</v>
      </c>
      <c r="R48" s="29" t="s">
        <v>71</v>
      </c>
    </row>
    <row r="49" ht="18.75" spans="1:18">
      <c r="A49" s="9">
        <v>46</v>
      </c>
      <c r="B49" s="9" t="s">
        <v>15</v>
      </c>
      <c r="C49" s="9" t="s">
        <v>72</v>
      </c>
      <c r="D49" s="9">
        <v>110</v>
      </c>
      <c r="E49" s="9" t="s">
        <v>69</v>
      </c>
      <c r="F49" s="9">
        <v>2</v>
      </c>
      <c r="G49" s="9">
        <v>126</v>
      </c>
      <c r="H49" s="10">
        <f t="shared" ref="H47:H70" si="4">0.8*G49-K49</f>
        <v>98.959594</v>
      </c>
      <c r="I49" s="25"/>
      <c r="J49" s="26"/>
      <c r="K49" s="14">
        <v>1.840406</v>
      </c>
      <c r="L49" s="22">
        <v>0.01</v>
      </c>
      <c r="M49" s="14" t="e">
        <f>#REF!/G49</f>
        <v>#REF!</v>
      </c>
      <c r="N49" s="14"/>
      <c r="O49" s="23" t="s">
        <v>73</v>
      </c>
      <c r="P49" s="24">
        <v>100</v>
      </c>
      <c r="Q49" s="24">
        <v>29.511331</v>
      </c>
      <c r="R49" s="29" t="s">
        <v>72</v>
      </c>
    </row>
    <row r="50" s="1" customFormat="1" ht="18.75" spans="1:18">
      <c r="A50" s="9">
        <v>47</v>
      </c>
      <c r="B50" s="9" t="s">
        <v>15</v>
      </c>
      <c r="C50" s="9" t="s">
        <v>74</v>
      </c>
      <c r="D50" s="9">
        <v>110</v>
      </c>
      <c r="E50" s="9" t="s">
        <v>69</v>
      </c>
      <c r="F50" s="9">
        <v>2</v>
      </c>
      <c r="G50" s="9">
        <v>100</v>
      </c>
      <c r="H50" s="10">
        <v>0</v>
      </c>
      <c r="I50" s="25"/>
      <c r="J50" s="26" t="s">
        <v>25</v>
      </c>
      <c r="K50" s="14">
        <v>67.635414</v>
      </c>
      <c r="L50" s="22">
        <f t="shared" si="3"/>
        <v>28.573607</v>
      </c>
      <c r="M50" s="14" t="e">
        <f>#REF!/G50</f>
        <v>#REF!</v>
      </c>
      <c r="N50" s="14"/>
      <c r="O50" s="23" t="s">
        <v>75</v>
      </c>
      <c r="P50" s="24">
        <v>100</v>
      </c>
      <c r="Q50" s="24">
        <v>23.128558</v>
      </c>
      <c r="R50" s="29" t="s">
        <v>74</v>
      </c>
    </row>
    <row r="51" ht="18.75" spans="1:18">
      <c r="A51" s="9">
        <v>48</v>
      </c>
      <c r="B51" s="9" t="s">
        <v>15</v>
      </c>
      <c r="C51" s="9" t="s">
        <v>76</v>
      </c>
      <c r="D51" s="9">
        <v>110</v>
      </c>
      <c r="E51" s="9" t="s">
        <v>69</v>
      </c>
      <c r="F51" s="9">
        <v>2</v>
      </c>
      <c r="G51" s="9">
        <v>126</v>
      </c>
      <c r="H51" s="10">
        <v>0</v>
      </c>
      <c r="I51" s="25"/>
      <c r="J51" s="26" t="s">
        <v>25</v>
      </c>
      <c r="K51" s="14">
        <v>81.570987</v>
      </c>
      <c r="L51" s="22">
        <f t="shared" si="3"/>
        <v>23.37602</v>
      </c>
      <c r="M51" s="14" t="e">
        <f>#REF!/G51</f>
        <v>#REF!</v>
      </c>
      <c r="N51" s="14"/>
      <c r="O51" s="23" t="s">
        <v>77</v>
      </c>
      <c r="P51" s="24">
        <v>100</v>
      </c>
      <c r="Q51" s="24">
        <v>22.224669</v>
      </c>
      <c r="R51" s="29" t="s">
        <v>76</v>
      </c>
    </row>
    <row r="52" ht="18.75" spans="1:18">
      <c r="A52" s="9">
        <v>49</v>
      </c>
      <c r="B52" s="9" t="s">
        <v>15</v>
      </c>
      <c r="C52" s="9" t="s">
        <v>78</v>
      </c>
      <c r="D52" s="9">
        <v>110</v>
      </c>
      <c r="E52" s="9" t="s">
        <v>69</v>
      </c>
      <c r="F52" s="9">
        <v>2</v>
      </c>
      <c r="G52" s="9">
        <v>126</v>
      </c>
      <c r="H52" s="10">
        <f t="shared" si="4"/>
        <v>34.542664</v>
      </c>
      <c r="I52" s="25"/>
      <c r="J52" s="26"/>
      <c r="K52" s="14">
        <v>66.257336</v>
      </c>
      <c r="L52" s="22">
        <f t="shared" si="3"/>
        <v>21.497113</v>
      </c>
      <c r="M52" s="14" t="e">
        <f>#REF!/G52</f>
        <v>#REF!</v>
      </c>
      <c r="N52" s="14"/>
      <c r="O52" s="23" t="s">
        <v>79</v>
      </c>
      <c r="P52" s="24">
        <v>100</v>
      </c>
      <c r="Q52" s="24">
        <v>11.157458</v>
      </c>
      <c r="R52" s="29" t="s">
        <v>78</v>
      </c>
    </row>
    <row r="53" ht="18.75" spans="1:18">
      <c r="A53" s="9">
        <v>50</v>
      </c>
      <c r="B53" s="9" t="s">
        <v>15</v>
      </c>
      <c r="C53" s="9" t="s">
        <v>80</v>
      </c>
      <c r="D53" s="9">
        <v>110</v>
      </c>
      <c r="E53" s="9" t="s">
        <v>69</v>
      </c>
      <c r="F53" s="9">
        <v>2</v>
      </c>
      <c r="G53" s="9">
        <v>126</v>
      </c>
      <c r="H53" s="10">
        <f t="shared" si="4"/>
        <v>64.4712</v>
      </c>
      <c r="I53" s="25"/>
      <c r="J53" s="26"/>
      <c r="K53" s="14">
        <v>36.3288</v>
      </c>
      <c r="L53" s="22">
        <f t="shared" si="3"/>
        <v>10.3324</v>
      </c>
      <c r="M53" s="14" t="e">
        <f>#REF!/G53</f>
        <v>#REF!</v>
      </c>
      <c r="N53" s="14"/>
      <c r="O53" s="23" t="s">
        <v>81</v>
      </c>
      <c r="P53" s="24">
        <v>81.5</v>
      </c>
      <c r="Q53" s="24">
        <v>5.829</v>
      </c>
      <c r="R53" s="29" t="s">
        <v>80</v>
      </c>
    </row>
    <row r="54" ht="18.75" spans="1:18">
      <c r="A54" s="9">
        <v>51</v>
      </c>
      <c r="B54" s="9" t="s">
        <v>15</v>
      </c>
      <c r="C54" s="9" t="s">
        <v>82</v>
      </c>
      <c r="D54" s="9">
        <v>110</v>
      </c>
      <c r="E54" s="9" t="s">
        <v>69</v>
      </c>
      <c r="F54" s="9">
        <v>2</v>
      </c>
      <c r="G54" s="9">
        <v>126</v>
      </c>
      <c r="H54" s="10">
        <f t="shared" si="4"/>
        <v>52.654622</v>
      </c>
      <c r="I54" s="25"/>
      <c r="J54" s="26"/>
      <c r="K54" s="14">
        <v>48.145378</v>
      </c>
      <c r="L54" s="22">
        <f t="shared" si="3"/>
        <v>19.881857</v>
      </c>
      <c r="M54" s="14" t="e">
        <f>#REF!/G54</f>
        <v>#REF!</v>
      </c>
      <c r="N54" s="14"/>
      <c r="O54" s="23" t="s">
        <v>83</v>
      </c>
      <c r="P54" s="24">
        <v>63</v>
      </c>
      <c r="Q54" s="24">
        <v>-0.0725279999999999</v>
      </c>
      <c r="R54" s="29" t="s">
        <v>82</v>
      </c>
    </row>
    <row r="55" ht="18.75" spans="1:18">
      <c r="A55" s="9">
        <v>52</v>
      </c>
      <c r="B55" s="9" t="s">
        <v>15</v>
      </c>
      <c r="C55" s="9" t="s">
        <v>75</v>
      </c>
      <c r="D55" s="9">
        <v>110</v>
      </c>
      <c r="E55" s="9" t="s">
        <v>69</v>
      </c>
      <c r="F55" s="9">
        <v>2</v>
      </c>
      <c r="G55" s="9">
        <v>100</v>
      </c>
      <c r="H55" s="10">
        <f t="shared" si="4"/>
        <v>20.254335</v>
      </c>
      <c r="I55" s="25"/>
      <c r="J55" s="26"/>
      <c r="K55" s="14">
        <v>59.745665</v>
      </c>
      <c r="L55" s="22">
        <f t="shared" si="3"/>
        <v>23.128558</v>
      </c>
      <c r="M55" s="14" t="e">
        <f>#REF!/G55</f>
        <v>#REF!</v>
      </c>
      <c r="N55" s="14"/>
      <c r="O55" s="23" t="s">
        <v>84</v>
      </c>
      <c r="P55" s="24">
        <v>100</v>
      </c>
      <c r="Q55" s="24">
        <v>26.224223</v>
      </c>
      <c r="R55" s="29" t="s">
        <v>75</v>
      </c>
    </row>
    <row r="56" ht="18.75" spans="1:18">
      <c r="A56" s="9">
        <v>53</v>
      </c>
      <c r="B56" s="9" t="s">
        <v>15</v>
      </c>
      <c r="C56" s="9" t="s">
        <v>85</v>
      </c>
      <c r="D56" s="9">
        <v>110</v>
      </c>
      <c r="E56" s="9" t="s">
        <v>69</v>
      </c>
      <c r="F56" s="9">
        <v>3</v>
      </c>
      <c r="G56" s="9">
        <v>189</v>
      </c>
      <c r="H56" s="10">
        <f t="shared" si="4"/>
        <v>100.910834</v>
      </c>
      <c r="I56" s="25"/>
      <c r="J56" s="26"/>
      <c r="K56" s="14">
        <v>50.289166</v>
      </c>
      <c r="L56" s="22">
        <f t="shared" si="3"/>
        <v>16.459715</v>
      </c>
      <c r="M56" s="14" t="e">
        <f>#REF!/G56</f>
        <v>#REF!</v>
      </c>
      <c r="N56" s="14"/>
      <c r="O56" s="23" t="s">
        <v>74</v>
      </c>
      <c r="P56" s="24">
        <v>100</v>
      </c>
      <c r="Q56" s="24">
        <v>28.573607</v>
      </c>
      <c r="R56" s="29" t="s">
        <v>85</v>
      </c>
    </row>
    <row r="57" ht="18.75" spans="1:18">
      <c r="A57" s="9">
        <v>54</v>
      </c>
      <c r="B57" s="9" t="s">
        <v>15</v>
      </c>
      <c r="C57" s="9" t="s">
        <v>86</v>
      </c>
      <c r="D57" s="9">
        <v>110</v>
      </c>
      <c r="E57" s="9" t="s">
        <v>69</v>
      </c>
      <c r="F57" s="9">
        <v>2</v>
      </c>
      <c r="G57" s="9">
        <v>100</v>
      </c>
      <c r="H57" s="10">
        <f t="shared" si="4"/>
        <v>15.196727</v>
      </c>
      <c r="I57" s="25"/>
      <c r="J57" s="26"/>
      <c r="K57" s="14">
        <v>64.803273</v>
      </c>
      <c r="L57" s="22">
        <f t="shared" si="3"/>
        <v>15.483699</v>
      </c>
      <c r="M57" s="14" t="e">
        <f>#REF!/G57</f>
        <v>#REF!</v>
      </c>
      <c r="N57" s="14"/>
      <c r="O57" s="23" t="s">
        <v>87</v>
      </c>
      <c r="P57" s="24">
        <v>100</v>
      </c>
      <c r="Q57" s="24">
        <v>25.650998</v>
      </c>
      <c r="R57" s="29" t="s">
        <v>86</v>
      </c>
    </row>
    <row r="58" ht="18.75" spans="1:18">
      <c r="A58" s="9">
        <v>55</v>
      </c>
      <c r="B58" s="9" t="s">
        <v>15</v>
      </c>
      <c r="C58" s="9" t="s">
        <v>88</v>
      </c>
      <c r="D58" s="9">
        <v>110</v>
      </c>
      <c r="E58" s="9" t="s">
        <v>69</v>
      </c>
      <c r="F58" s="9">
        <v>2</v>
      </c>
      <c r="G58" s="9">
        <v>126</v>
      </c>
      <c r="H58" s="10">
        <f t="shared" si="4"/>
        <v>87.825069</v>
      </c>
      <c r="I58" s="25"/>
      <c r="J58" s="26"/>
      <c r="K58" s="14">
        <v>12.974931</v>
      </c>
      <c r="L58" s="22">
        <f t="shared" si="3"/>
        <v>3.246697</v>
      </c>
      <c r="M58" s="14" t="e">
        <f>#REF!/G58</f>
        <v>#REF!</v>
      </c>
      <c r="N58" s="14"/>
      <c r="O58" s="23" t="s">
        <v>89</v>
      </c>
      <c r="P58" s="24">
        <v>100</v>
      </c>
      <c r="Q58" s="24">
        <v>28.376748</v>
      </c>
      <c r="R58" s="29" t="s">
        <v>88</v>
      </c>
    </row>
    <row r="59" ht="18.75" spans="1:18">
      <c r="A59" s="9">
        <v>56</v>
      </c>
      <c r="B59" s="9" t="s">
        <v>15</v>
      </c>
      <c r="C59" s="9" t="s">
        <v>90</v>
      </c>
      <c r="D59" s="9">
        <v>110</v>
      </c>
      <c r="E59" s="9" t="s">
        <v>69</v>
      </c>
      <c r="F59" s="9">
        <v>2</v>
      </c>
      <c r="G59" s="9">
        <v>126</v>
      </c>
      <c r="H59" s="10">
        <f t="shared" si="4"/>
        <v>22.871088</v>
      </c>
      <c r="I59" s="25"/>
      <c r="J59" s="26"/>
      <c r="K59" s="14">
        <v>77.928912</v>
      </c>
      <c r="L59" s="22">
        <f t="shared" si="3"/>
        <v>24.596697</v>
      </c>
      <c r="M59" s="14" t="e">
        <f>#REF!/G59</f>
        <v>#REF!</v>
      </c>
      <c r="N59" s="14"/>
      <c r="O59" s="23" t="s">
        <v>91</v>
      </c>
      <c r="P59" s="24">
        <v>126</v>
      </c>
      <c r="Q59" s="24">
        <v>18.291001</v>
      </c>
      <c r="R59" s="29" t="s">
        <v>90</v>
      </c>
    </row>
    <row r="60" ht="18.75" spans="1:18">
      <c r="A60" s="9">
        <v>57</v>
      </c>
      <c r="B60" s="9" t="s">
        <v>15</v>
      </c>
      <c r="C60" s="9" t="s">
        <v>92</v>
      </c>
      <c r="D60" s="9">
        <v>110</v>
      </c>
      <c r="E60" s="9" t="s">
        <v>69</v>
      </c>
      <c r="F60" s="9">
        <v>2</v>
      </c>
      <c r="G60" s="9">
        <v>100</v>
      </c>
      <c r="H60" s="10">
        <f t="shared" si="4"/>
        <v>32.339601</v>
      </c>
      <c r="I60" s="25"/>
      <c r="J60" s="26"/>
      <c r="K60" s="14">
        <v>47.660399</v>
      </c>
      <c r="L60" s="22">
        <f t="shared" si="3"/>
        <v>13.485599</v>
      </c>
      <c r="M60" s="14" t="e">
        <f>#REF!/G60</f>
        <v>#REF!</v>
      </c>
      <c r="N60" s="14"/>
      <c r="O60" s="23" t="s">
        <v>92</v>
      </c>
      <c r="P60" s="24">
        <v>100</v>
      </c>
      <c r="Q60" s="24">
        <v>13.485599</v>
      </c>
      <c r="R60" s="29" t="s">
        <v>92</v>
      </c>
    </row>
    <row r="61" ht="18.75" spans="1:18">
      <c r="A61" s="9">
        <v>58</v>
      </c>
      <c r="B61" s="9" t="s">
        <v>15</v>
      </c>
      <c r="C61" s="9" t="s">
        <v>93</v>
      </c>
      <c r="D61" s="9">
        <v>110</v>
      </c>
      <c r="E61" s="9" t="s">
        <v>69</v>
      </c>
      <c r="F61" s="9">
        <v>3</v>
      </c>
      <c r="G61" s="9">
        <v>240</v>
      </c>
      <c r="H61" s="10">
        <f t="shared" si="4"/>
        <v>104.918213</v>
      </c>
      <c r="I61" s="25"/>
      <c r="J61" s="26"/>
      <c r="K61" s="14">
        <v>87.081787</v>
      </c>
      <c r="L61" s="22">
        <f t="shared" si="3"/>
        <v>33.276785</v>
      </c>
      <c r="M61" s="14" t="e">
        <f>#REF!/G61</f>
        <v>#REF!</v>
      </c>
      <c r="N61" s="14"/>
      <c r="O61" s="23" t="s">
        <v>94</v>
      </c>
      <c r="P61" s="24">
        <v>126</v>
      </c>
      <c r="Q61" s="24">
        <v>5.676152</v>
      </c>
      <c r="R61" s="29" t="s">
        <v>93</v>
      </c>
    </row>
    <row r="62" s="1" customFormat="1" ht="18.75" spans="1:18">
      <c r="A62" s="9">
        <v>59</v>
      </c>
      <c r="B62" s="9" t="s">
        <v>15</v>
      </c>
      <c r="C62" s="9" t="s">
        <v>95</v>
      </c>
      <c r="D62" s="9">
        <v>110</v>
      </c>
      <c r="E62" s="9" t="s">
        <v>69</v>
      </c>
      <c r="F62" s="9">
        <v>2</v>
      </c>
      <c r="G62" s="9">
        <v>126</v>
      </c>
      <c r="H62" s="10">
        <v>0</v>
      </c>
      <c r="I62" s="25"/>
      <c r="J62" s="26" t="s">
        <v>25</v>
      </c>
      <c r="K62" s="14">
        <v>95.864692</v>
      </c>
      <c r="L62" s="22">
        <f t="shared" si="3"/>
        <v>28.589031</v>
      </c>
      <c r="M62" s="14" t="e">
        <f>#REF!/G62</f>
        <v>#REF!</v>
      </c>
      <c r="N62" s="14"/>
      <c r="O62" s="23" t="s">
        <v>96</v>
      </c>
      <c r="P62" s="24">
        <v>126</v>
      </c>
      <c r="Q62" s="24">
        <v>18.650377</v>
      </c>
      <c r="R62" s="29" t="s">
        <v>95</v>
      </c>
    </row>
    <row r="63" ht="18.75" spans="1:18">
      <c r="A63" s="9">
        <v>60</v>
      </c>
      <c r="B63" s="9" t="s">
        <v>15</v>
      </c>
      <c r="C63" s="9" t="s">
        <v>97</v>
      </c>
      <c r="D63" s="9">
        <v>110</v>
      </c>
      <c r="E63" s="9" t="s">
        <v>69</v>
      </c>
      <c r="F63" s="9">
        <v>2</v>
      </c>
      <c r="G63" s="9">
        <v>126</v>
      </c>
      <c r="H63" s="10">
        <f t="shared" si="4"/>
        <v>86.531771</v>
      </c>
      <c r="I63" s="25"/>
      <c r="J63" s="26"/>
      <c r="K63" s="14">
        <v>14.268229</v>
      </c>
      <c r="L63" s="22">
        <v>6.159974</v>
      </c>
      <c r="M63" s="14">
        <v>0.848888682539683</v>
      </c>
      <c r="N63" s="14"/>
      <c r="O63" s="23" t="s">
        <v>98</v>
      </c>
      <c r="P63" s="24">
        <v>126</v>
      </c>
      <c r="Q63" s="24">
        <v>6.983832</v>
      </c>
      <c r="R63" s="29" t="s">
        <v>97</v>
      </c>
    </row>
    <row r="64" ht="18.75" spans="1:18">
      <c r="A64" s="9">
        <v>61</v>
      </c>
      <c r="B64" s="9" t="s">
        <v>15</v>
      </c>
      <c r="C64" s="9" t="s">
        <v>99</v>
      </c>
      <c r="D64" s="9">
        <v>110</v>
      </c>
      <c r="E64" s="9" t="s">
        <v>69</v>
      </c>
      <c r="F64" s="9">
        <v>2</v>
      </c>
      <c r="G64" s="9">
        <v>126</v>
      </c>
      <c r="H64" s="10">
        <f t="shared" si="4"/>
        <v>89.885155</v>
      </c>
      <c r="I64" s="25"/>
      <c r="J64" s="26"/>
      <c r="K64" s="14">
        <v>10.914845</v>
      </c>
      <c r="L64" s="22">
        <v>0.011294</v>
      </c>
      <c r="M64" s="14">
        <v>0.800089634920635</v>
      </c>
      <c r="N64" s="14"/>
      <c r="O64" s="23" t="s">
        <v>71</v>
      </c>
      <c r="P64" s="24">
        <v>100</v>
      </c>
      <c r="Q64" s="24">
        <v>21.00915</v>
      </c>
      <c r="R64" s="29" t="s">
        <v>99</v>
      </c>
    </row>
    <row r="65" s="1" customFormat="1" ht="18.75" spans="1:18">
      <c r="A65" s="9">
        <v>62</v>
      </c>
      <c r="B65" s="9" t="s">
        <v>15</v>
      </c>
      <c r="C65" s="9" t="s">
        <v>100</v>
      </c>
      <c r="D65" s="9">
        <v>110</v>
      </c>
      <c r="E65" s="9" t="s">
        <v>69</v>
      </c>
      <c r="F65" s="9">
        <v>2</v>
      </c>
      <c r="G65" s="9">
        <v>126</v>
      </c>
      <c r="H65" s="10">
        <v>0</v>
      </c>
      <c r="I65" s="25"/>
      <c r="J65" s="26" t="s">
        <v>25</v>
      </c>
      <c r="K65" s="14">
        <v>74.843293</v>
      </c>
      <c r="L65" s="22">
        <f t="shared" si="3"/>
        <v>27.615743</v>
      </c>
      <c r="M65" s="14" t="e">
        <f>#REF!/G65</f>
        <v>#REF!</v>
      </c>
      <c r="N65" s="14"/>
      <c r="O65" s="23" t="s">
        <v>101</v>
      </c>
      <c r="P65" s="24">
        <v>126</v>
      </c>
      <c r="Q65" s="24">
        <v>24.604614</v>
      </c>
      <c r="R65" s="29" t="s">
        <v>100</v>
      </c>
    </row>
    <row r="66" ht="18.75" spans="1:18">
      <c r="A66" s="9">
        <v>63</v>
      </c>
      <c r="B66" s="9" t="s">
        <v>15</v>
      </c>
      <c r="C66" s="9" t="s">
        <v>89</v>
      </c>
      <c r="D66" s="9">
        <v>110</v>
      </c>
      <c r="E66" s="9" t="s">
        <v>69</v>
      </c>
      <c r="F66" s="9">
        <v>2</v>
      </c>
      <c r="G66" s="9">
        <v>100</v>
      </c>
      <c r="H66" s="10">
        <f t="shared" si="4"/>
        <v>13.438718</v>
      </c>
      <c r="I66" s="25"/>
      <c r="J66" s="26"/>
      <c r="K66" s="14">
        <v>66.561282</v>
      </c>
      <c r="L66" s="22">
        <f t="shared" si="3"/>
        <v>28.376748</v>
      </c>
      <c r="M66" s="14" t="e">
        <f>#REF!/G66</f>
        <v>#REF!</v>
      </c>
      <c r="N66" s="14"/>
      <c r="O66" s="23" t="s">
        <v>102</v>
      </c>
      <c r="P66" s="24">
        <v>126</v>
      </c>
      <c r="Q66" s="24">
        <v>11.9108</v>
      </c>
      <c r="R66" s="29" t="s">
        <v>89</v>
      </c>
    </row>
    <row r="67" ht="18.75" spans="1:18">
      <c r="A67" s="9">
        <v>64</v>
      </c>
      <c r="B67" s="9" t="s">
        <v>15</v>
      </c>
      <c r="C67" s="9" t="s">
        <v>103</v>
      </c>
      <c r="D67" s="9">
        <v>110</v>
      </c>
      <c r="E67" s="9" t="s">
        <v>69</v>
      </c>
      <c r="F67" s="9">
        <v>2</v>
      </c>
      <c r="G67" s="9">
        <v>126</v>
      </c>
      <c r="H67" s="10">
        <f t="shared" si="4"/>
        <v>42.15474</v>
      </c>
      <c r="I67" s="25"/>
      <c r="J67" s="26"/>
      <c r="K67" s="14">
        <v>58.64526</v>
      </c>
      <c r="L67" s="22">
        <f t="shared" si="3"/>
        <v>17.404707</v>
      </c>
      <c r="M67" s="14" t="e">
        <f>#REF!/G67</f>
        <v>#REF!</v>
      </c>
      <c r="N67" s="14"/>
      <c r="O67" s="23" t="s">
        <v>104</v>
      </c>
      <c r="P67" s="24">
        <v>126</v>
      </c>
      <c r="Q67" s="24">
        <v>10.616973</v>
      </c>
      <c r="R67" s="29" t="s">
        <v>103</v>
      </c>
    </row>
    <row r="68" s="1" customFormat="1" ht="18.75" spans="1:18">
      <c r="A68" s="9">
        <v>65</v>
      </c>
      <c r="B68" s="9" t="s">
        <v>15</v>
      </c>
      <c r="C68" s="9" t="s">
        <v>105</v>
      </c>
      <c r="D68" s="9">
        <v>110</v>
      </c>
      <c r="E68" s="9" t="s">
        <v>69</v>
      </c>
      <c r="F68" s="9">
        <v>2</v>
      </c>
      <c r="G68" s="9">
        <v>100</v>
      </c>
      <c r="H68" s="10">
        <v>0</v>
      </c>
      <c r="I68" s="25"/>
      <c r="J68" s="26" t="s">
        <v>25</v>
      </c>
      <c r="K68" s="14">
        <v>66.266001</v>
      </c>
      <c r="L68" s="22">
        <f t="shared" si="3"/>
        <v>13.6</v>
      </c>
      <c r="M68" s="14" t="e">
        <f>#REF!/G68</f>
        <v>#REF!</v>
      </c>
      <c r="N68" s="14"/>
      <c r="O68" s="23" t="s">
        <v>106</v>
      </c>
      <c r="P68" s="24">
        <v>63</v>
      </c>
      <c r="Q68" s="24">
        <v>9.329</v>
      </c>
      <c r="R68" s="29" t="s">
        <v>105</v>
      </c>
    </row>
    <row r="69" ht="18.75" spans="1:18">
      <c r="A69" s="9">
        <v>66</v>
      </c>
      <c r="B69" s="9" t="s">
        <v>15</v>
      </c>
      <c r="C69" s="9" t="s">
        <v>84</v>
      </c>
      <c r="D69" s="9">
        <v>110</v>
      </c>
      <c r="E69" s="9" t="s">
        <v>69</v>
      </c>
      <c r="F69" s="9">
        <v>2</v>
      </c>
      <c r="G69" s="9">
        <v>100</v>
      </c>
      <c r="H69" s="10">
        <v>0</v>
      </c>
      <c r="I69" s="25"/>
      <c r="J69" s="26" t="s">
        <v>25</v>
      </c>
      <c r="K69" s="14">
        <v>71.215761</v>
      </c>
      <c r="L69" s="22">
        <f t="shared" si="3"/>
        <v>26.224223</v>
      </c>
      <c r="M69" s="14" t="e">
        <f>#REF!/G69</f>
        <v>#REF!</v>
      </c>
      <c r="N69" s="14"/>
      <c r="O69" s="23" t="s">
        <v>86</v>
      </c>
      <c r="P69" s="24">
        <v>100</v>
      </c>
      <c r="Q69" s="24">
        <v>15.483699</v>
      </c>
      <c r="R69" s="29" t="s">
        <v>84</v>
      </c>
    </row>
    <row r="70" ht="18.75" spans="1:18">
      <c r="A70" s="9">
        <v>67</v>
      </c>
      <c r="B70" s="9" t="s">
        <v>15</v>
      </c>
      <c r="C70" s="9" t="s">
        <v>107</v>
      </c>
      <c r="D70" s="9">
        <v>110</v>
      </c>
      <c r="E70" s="9" t="s">
        <v>69</v>
      </c>
      <c r="F70" s="9">
        <v>2</v>
      </c>
      <c r="G70" s="9">
        <v>126</v>
      </c>
      <c r="H70" s="10">
        <f t="shared" si="4"/>
        <v>65.59361</v>
      </c>
      <c r="I70" s="25"/>
      <c r="J70" s="26"/>
      <c r="K70" s="14">
        <v>35.20639</v>
      </c>
      <c r="L70" s="22">
        <f t="shared" si="3"/>
        <v>7.88459</v>
      </c>
      <c r="M70" s="14" t="e">
        <f>#REF!/G70</f>
        <v>#REF!</v>
      </c>
      <c r="N70" s="14"/>
      <c r="O70" s="23" t="s">
        <v>108</v>
      </c>
      <c r="P70" s="24">
        <v>126</v>
      </c>
      <c r="Q70" s="24">
        <v>16.492742</v>
      </c>
      <c r="R70" s="29" t="s">
        <v>107</v>
      </c>
    </row>
    <row r="71" ht="18.75" spans="1:18">
      <c r="A71" s="9">
        <v>68</v>
      </c>
      <c r="B71" s="9" t="s">
        <v>15</v>
      </c>
      <c r="C71" s="9" t="s">
        <v>101</v>
      </c>
      <c r="D71" s="9">
        <v>110</v>
      </c>
      <c r="E71" s="9" t="s">
        <v>69</v>
      </c>
      <c r="F71" s="9">
        <v>2</v>
      </c>
      <c r="G71" s="9">
        <v>126</v>
      </c>
      <c r="H71" s="10">
        <f t="shared" ref="H71:H113" si="5">0.8*G71-K71</f>
        <v>26.120608</v>
      </c>
      <c r="I71" s="25"/>
      <c r="J71" s="26"/>
      <c r="K71" s="14">
        <v>74.679392</v>
      </c>
      <c r="L71" s="22">
        <f t="shared" ref="L71:L102" si="6">VLOOKUP(C71,O:Q,3,FALSE)</f>
        <v>24.604614</v>
      </c>
      <c r="M71" s="14" t="e">
        <f>#REF!/G71</f>
        <v>#REF!</v>
      </c>
      <c r="N71" s="14"/>
      <c r="O71" s="23" t="s">
        <v>109</v>
      </c>
      <c r="P71" s="24">
        <v>126</v>
      </c>
      <c r="Q71" s="24">
        <v>6.841608</v>
      </c>
      <c r="R71" s="29" t="s">
        <v>101</v>
      </c>
    </row>
    <row r="72" ht="18.75" spans="1:18">
      <c r="A72" s="9">
        <v>69</v>
      </c>
      <c r="B72" s="9" t="s">
        <v>15</v>
      </c>
      <c r="C72" s="9" t="s">
        <v>110</v>
      </c>
      <c r="D72" s="9">
        <v>110</v>
      </c>
      <c r="E72" s="9" t="s">
        <v>69</v>
      </c>
      <c r="F72" s="9">
        <v>2</v>
      </c>
      <c r="G72" s="9">
        <v>126</v>
      </c>
      <c r="H72" s="10">
        <f t="shared" si="5"/>
        <v>43.913251</v>
      </c>
      <c r="I72" s="25"/>
      <c r="J72" s="26"/>
      <c r="K72" s="14">
        <v>56.886749</v>
      </c>
      <c r="L72" s="22">
        <f t="shared" si="6"/>
        <v>22.647543</v>
      </c>
      <c r="M72" s="14" t="e">
        <f>#REF!/G72</f>
        <v>#REF!</v>
      </c>
      <c r="N72" s="14"/>
      <c r="O72" s="23" t="s">
        <v>107</v>
      </c>
      <c r="P72" s="24">
        <v>126</v>
      </c>
      <c r="Q72" s="24">
        <v>7.88459</v>
      </c>
      <c r="R72" s="29" t="s">
        <v>110</v>
      </c>
    </row>
    <row r="73" s="1" customFormat="1" ht="18.75" spans="1:18">
      <c r="A73" s="9">
        <v>70</v>
      </c>
      <c r="B73" s="9" t="s">
        <v>15</v>
      </c>
      <c r="C73" s="9" t="s">
        <v>111</v>
      </c>
      <c r="D73" s="9">
        <v>110</v>
      </c>
      <c r="E73" s="9" t="s">
        <v>69</v>
      </c>
      <c r="F73" s="9">
        <v>2</v>
      </c>
      <c r="G73" s="9">
        <v>100</v>
      </c>
      <c r="H73" s="10">
        <v>0</v>
      </c>
      <c r="I73" s="25"/>
      <c r="J73" s="26" t="s">
        <v>25</v>
      </c>
      <c r="K73" s="14">
        <v>75.776704</v>
      </c>
      <c r="L73" s="22">
        <f t="shared" si="6"/>
        <v>22.963261</v>
      </c>
      <c r="M73" s="14" t="e">
        <f>#REF!/G73</f>
        <v>#REF!</v>
      </c>
      <c r="N73" s="14"/>
      <c r="O73" s="23" t="s">
        <v>76</v>
      </c>
      <c r="P73" s="24">
        <v>126</v>
      </c>
      <c r="Q73" s="24">
        <v>23.37602</v>
      </c>
      <c r="R73" s="29" t="s">
        <v>111</v>
      </c>
    </row>
    <row r="74" ht="18.75" spans="1:18">
      <c r="A74" s="9">
        <v>71</v>
      </c>
      <c r="B74" s="9" t="s">
        <v>15</v>
      </c>
      <c r="C74" s="9" t="s">
        <v>112</v>
      </c>
      <c r="D74" s="9">
        <v>110</v>
      </c>
      <c r="E74" s="9" t="s">
        <v>69</v>
      </c>
      <c r="F74" s="9">
        <v>2</v>
      </c>
      <c r="G74" s="9">
        <v>126</v>
      </c>
      <c r="H74" s="10">
        <f>0.8*G74-K74</f>
        <v>71.76514</v>
      </c>
      <c r="I74" s="25"/>
      <c r="J74" s="26"/>
      <c r="K74" s="14">
        <v>29.03486</v>
      </c>
      <c r="L74" s="22">
        <v>4.59</v>
      </c>
      <c r="M74" s="14" t="e">
        <f>#REF!/G74</f>
        <v>#REF!</v>
      </c>
      <c r="N74" s="14"/>
      <c r="O74" s="23" t="s">
        <v>90</v>
      </c>
      <c r="P74" s="24">
        <v>126</v>
      </c>
      <c r="Q74" s="24">
        <v>24.596697</v>
      </c>
      <c r="R74" s="29" t="s">
        <v>112</v>
      </c>
    </row>
    <row r="75" ht="18.75" spans="1:18">
      <c r="A75" s="9">
        <v>72</v>
      </c>
      <c r="B75" s="9" t="s">
        <v>15</v>
      </c>
      <c r="C75" s="9" t="s">
        <v>81</v>
      </c>
      <c r="D75" s="9">
        <v>110</v>
      </c>
      <c r="E75" s="9" t="s">
        <v>69</v>
      </c>
      <c r="F75" s="9">
        <v>2</v>
      </c>
      <c r="G75" s="9">
        <v>81.5</v>
      </c>
      <c r="H75" s="10">
        <f t="shared" si="5"/>
        <v>47.546001</v>
      </c>
      <c r="I75" s="25"/>
      <c r="J75" s="26"/>
      <c r="K75" s="14">
        <v>17.653999</v>
      </c>
      <c r="L75" s="22">
        <f t="shared" si="6"/>
        <v>5.829</v>
      </c>
      <c r="M75" s="14" t="e">
        <f>#REF!/G75</f>
        <v>#REF!</v>
      </c>
      <c r="N75" s="14"/>
      <c r="O75" s="23" t="s">
        <v>113</v>
      </c>
      <c r="P75" s="24">
        <v>126</v>
      </c>
      <c r="Q75" s="24">
        <v>18.9</v>
      </c>
      <c r="R75" s="29" t="s">
        <v>81</v>
      </c>
    </row>
    <row r="76" s="1" customFormat="1" ht="18.75" spans="1:18">
      <c r="A76" s="9">
        <v>73</v>
      </c>
      <c r="B76" s="9" t="s">
        <v>15</v>
      </c>
      <c r="C76" s="9" t="s">
        <v>73</v>
      </c>
      <c r="D76" s="9">
        <v>110</v>
      </c>
      <c r="E76" s="9" t="s">
        <v>69</v>
      </c>
      <c r="F76" s="9">
        <v>2</v>
      </c>
      <c r="G76" s="9">
        <v>100</v>
      </c>
      <c r="H76" s="10">
        <v>0</v>
      </c>
      <c r="I76" s="25"/>
      <c r="J76" s="26" t="s">
        <v>25</v>
      </c>
      <c r="K76" s="14">
        <v>69.616231</v>
      </c>
      <c r="L76" s="22">
        <f t="shared" si="6"/>
        <v>29.511331</v>
      </c>
      <c r="M76" s="14" t="e">
        <f>#REF!/G76</f>
        <v>#REF!</v>
      </c>
      <c r="N76" s="14"/>
      <c r="O76" s="23" t="s">
        <v>68</v>
      </c>
      <c r="P76" s="24">
        <v>100</v>
      </c>
      <c r="Q76" s="24">
        <v>16.926134</v>
      </c>
      <c r="R76" s="29" t="s">
        <v>73</v>
      </c>
    </row>
    <row r="77" ht="18.75" spans="1:18">
      <c r="A77" s="9">
        <v>74</v>
      </c>
      <c r="B77" s="9" t="s">
        <v>15</v>
      </c>
      <c r="C77" s="9" t="s">
        <v>114</v>
      </c>
      <c r="D77" s="9">
        <v>110</v>
      </c>
      <c r="E77" s="9" t="s">
        <v>69</v>
      </c>
      <c r="F77" s="9">
        <v>3</v>
      </c>
      <c r="G77" s="9">
        <v>176</v>
      </c>
      <c r="H77" s="10">
        <f t="shared" si="5"/>
        <v>60.355773</v>
      </c>
      <c r="I77" s="25"/>
      <c r="J77" s="26"/>
      <c r="K77" s="14">
        <v>80.444227</v>
      </c>
      <c r="L77" s="22">
        <f t="shared" si="6"/>
        <v>30.398018</v>
      </c>
      <c r="M77" s="14" t="e">
        <f>#REF!/G77</f>
        <v>#REF!</v>
      </c>
      <c r="N77" s="14"/>
      <c r="O77" s="23" t="s">
        <v>115</v>
      </c>
      <c r="P77" s="24">
        <v>100</v>
      </c>
      <c r="Q77" s="24">
        <v>8.686418</v>
      </c>
      <c r="R77" s="29" t="s">
        <v>114</v>
      </c>
    </row>
    <row r="78" ht="18.75" spans="1:18">
      <c r="A78" s="9">
        <v>75</v>
      </c>
      <c r="B78" s="9" t="s">
        <v>15</v>
      </c>
      <c r="C78" s="9" t="s">
        <v>116</v>
      </c>
      <c r="D78" s="9">
        <v>110</v>
      </c>
      <c r="E78" s="9" t="s">
        <v>69</v>
      </c>
      <c r="F78" s="9">
        <v>2</v>
      </c>
      <c r="G78" s="9">
        <v>100</v>
      </c>
      <c r="H78" s="10">
        <f t="shared" si="5"/>
        <v>22.485998</v>
      </c>
      <c r="I78" s="25"/>
      <c r="J78" s="26"/>
      <c r="K78" s="14">
        <v>57.514002</v>
      </c>
      <c r="L78" s="22">
        <f t="shared" si="6"/>
        <v>21.519002</v>
      </c>
      <c r="M78" s="14" t="e">
        <f>#REF!/G78</f>
        <v>#REF!</v>
      </c>
      <c r="N78" s="14"/>
      <c r="O78" s="23" t="s">
        <v>117</v>
      </c>
      <c r="P78" s="24">
        <v>100</v>
      </c>
      <c r="Q78" s="24">
        <v>19.333998</v>
      </c>
      <c r="R78" s="29" t="s">
        <v>116</v>
      </c>
    </row>
    <row r="79" ht="18.75" spans="1:18">
      <c r="A79" s="9">
        <v>76</v>
      </c>
      <c r="B79" s="9" t="s">
        <v>15</v>
      </c>
      <c r="C79" s="9" t="s">
        <v>118</v>
      </c>
      <c r="D79" s="9">
        <v>110</v>
      </c>
      <c r="E79" s="9" t="s">
        <v>69</v>
      </c>
      <c r="F79" s="9">
        <v>2</v>
      </c>
      <c r="G79" s="9">
        <v>126</v>
      </c>
      <c r="H79" s="10">
        <f t="shared" si="5"/>
        <v>49.30226</v>
      </c>
      <c r="I79" s="25"/>
      <c r="J79" s="26"/>
      <c r="K79" s="14">
        <v>51.49774</v>
      </c>
      <c r="L79" s="22">
        <f t="shared" si="6"/>
        <v>14.85089</v>
      </c>
      <c r="M79" s="14" t="e">
        <f>#REF!/G79</f>
        <v>#REF!</v>
      </c>
      <c r="N79" s="14"/>
      <c r="O79" s="23" t="s">
        <v>80</v>
      </c>
      <c r="P79" s="24">
        <v>126</v>
      </c>
      <c r="Q79" s="24">
        <v>10.3324</v>
      </c>
      <c r="R79" s="29" t="s">
        <v>118</v>
      </c>
    </row>
    <row r="80" s="1" customFormat="1" ht="18.75" spans="1:18">
      <c r="A80" s="9">
        <v>77</v>
      </c>
      <c r="B80" s="9" t="s">
        <v>15</v>
      </c>
      <c r="C80" s="9" t="s">
        <v>119</v>
      </c>
      <c r="D80" s="9">
        <v>110</v>
      </c>
      <c r="E80" s="9" t="s">
        <v>69</v>
      </c>
      <c r="F80" s="9">
        <v>2</v>
      </c>
      <c r="G80" s="9">
        <v>100</v>
      </c>
      <c r="H80" s="10">
        <v>0</v>
      </c>
      <c r="I80" s="25"/>
      <c r="J80" s="26" t="s">
        <v>25</v>
      </c>
      <c r="K80" s="14">
        <v>70.373979</v>
      </c>
      <c r="L80" s="22">
        <f t="shared" si="6"/>
        <v>30.128884</v>
      </c>
      <c r="M80" s="14" t="e">
        <f>#REF!/G80</f>
        <v>#REF!</v>
      </c>
      <c r="N80" s="14"/>
      <c r="O80" s="23" t="s">
        <v>120</v>
      </c>
      <c r="P80" s="24">
        <v>20</v>
      </c>
      <c r="Q80" s="24">
        <v>4.337836</v>
      </c>
      <c r="R80" s="29" t="s">
        <v>119</v>
      </c>
    </row>
    <row r="81" ht="18.75" spans="1:18">
      <c r="A81" s="9">
        <v>78</v>
      </c>
      <c r="B81" s="9" t="s">
        <v>15</v>
      </c>
      <c r="C81" s="9" t="s">
        <v>102</v>
      </c>
      <c r="D81" s="9">
        <v>110</v>
      </c>
      <c r="E81" s="9" t="s">
        <v>69</v>
      </c>
      <c r="F81" s="9">
        <v>2</v>
      </c>
      <c r="G81" s="9">
        <v>126</v>
      </c>
      <c r="H81" s="10">
        <f t="shared" si="5"/>
        <v>89.7732</v>
      </c>
      <c r="I81" s="25"/>
      <c r="J81" s="26"/>
      <c r="K81" s="14">
        <v>11.0268</v>
      </c>
      <c r="L81" s="22">
        <f t="shared" si="6"/>
        <v>11.9108</v>
      </c>
      <c r="M81" s="14" t="e">
        <f>#REF!/G81</f>
        <v>#REF!</v>
      </c>
      <c r="N81" s="14"/>
      <c r="O81" s="23" t="s">
        <v>105</v>
      </c>
      <c r="P81" s="24">
        <v>100</v>
      </c>
      <c r="Q81" s="24">
        <v>13.6</v>
      </c>
      <c r="R81" s="29" t="s">
        <v>102</v>
      </c>
    </row>
    <row r="82" ht="18.75" spans="1:18">
      <c r="A82" s="9">
        <v>79</v>
      </c>
      <c r="B82" s="9" t="s">
        <v>15</v>
      </c>
      <c r="C82" s="9" t="s">
        <v>121</v>
      </c>
      <c r="D82" s="9">
        <v>110</v>
      </c>
      <c r="E82" s="9" t="s">
        <v>69</v>
      </c>
      <c r="F82" s="9">
        <v>4</v>
      </c>
      <c r="G82" s="9">
        <v>300</v>
      </c>
      <c r="H82" s="10">
        <f t="shared" si="5"/>
        <v>212.915765</v>
      </c>
      <c r="I82" s="25"/>
      <c r="J82" s="30"/>
      <c r="K82" s="14">
        <v>27.084235</v>
      </c>
      <c r="L82" s="22">
        <f t="shared" si="6"/>
        <v>8.518834</v>
      </c>
      <c r="M82" s="14" t="e">
        <f>#REF!/G82</f>
        <v>#REF!</v>
      </c>
      <c r="N82" s="14"/>
      <c r="O82" s="23" t="s">
        <v>119</v>
      </c>
      <c r="P82" s="24">
        <v>100</v>
      </c>
      <c r="Q82" s="24">
        <v>30.128884</v>
      </c>
      <c r="R82" s="29" t="s">
        <v>121</v>
      </c>
    </row>
    <row r="83" ht="18.75" spans="1:18">
      <c r="A83" s="9">
        <v>80</v>
      </c>
      <c r="B83" s="9" t="s">
        <v>15</v>
      </c>
      <c r="C83" s="9" t="s">
        <v>122</v>
      </c>
      <c r="D83" s="9">
        <v>110</v>
      </c>
      <c r="E83" s="9" t="s">
        <v>69</v>
      </c>
      <c r="F83" s="9">
        <v>2</v>
      </c>
      <c r="G83" s="9">
        <v>126</v>
      </c>
      <c r="H83" s="10">
        <v>0</v>
      </c>
      <c r="I83" s="25"/>
      <c r="J83" s="26" t="s">
        <v>25</v>
      </c>
      <c r="K83" s="14">
        <v>17.120123</v>
      </c>
      <c r="L83" s="22">
        <f t="shared" si="6"/>
        <v>5.995169</v>
      </c>
      <c r="M83" s="14" t="e">
        <f>#REF!/G83</f>
        <v>#REF!</v>
      </c>
      <c r="N83" s="14"/>
      <c r="O83" s="23" t="s">
        <v>123</v>
      </c>
      <c r="P83" s="24">
        <v>100</v>
      </c>
      <c r="Q83" s="24">
        <v>28.8569</v>
      </c>
      <c r="R83" s="29" t="s">
        <v>122</v>
      </c>
    </row>
    <row r="84" ht="18.75" spans="1:18">
      <c r="A84" s="9">
        <v>81</v>
      </c>
      <c r="B84" s="9" t="s">
        <v>15</v>
      </c>
      <c r="C84" s="9" t="s">
        <v>96</v>
      </c>
      <c r="D84" s="9">
        <v>110</v>
      </c>
      <c r="E84" s="9" t="s">
        <v>69</v>
      </c>
      <c r="F84" s="9">
        <v>2</v>
      </c>
      <c r="G84" s="9">
        <v>126</v>
      </c>
      <c r="H84" s="10">
        <f t="shared" si="5"/>
        <v>35.062478</v>
      </c>
      <c r="I84" s="25"/>
      <c r="J84" s="26"/>
      <c r="K84" s="14">
        <v>65.737522</v>
      </c>
      <c r="L84" s="22">
        <f t="shared" si="6"/>
        <v>18.650377</v>
      </c>
      <c r="M84" s="14" t="e">
        <f>#REF!/G84</f>
        <v>#REF!</v>
      </c>
      <c r="N84" s="14"/>
      <c r="O84" s="23" t="s">
        <v>124</v>
      </c>
      <c r="P84" s="24">
        <v>12.5</v>
      </c>
      <c r="Q84" s="24">
        <v>0</v>
      </c>
      <c r="R84" s="29" t="s">
        <v>96</v>
      </c>
    </row>
    <row r="85" s="1" customFormat="1" ht="18.75" spans="1:18">
      <c r="A85" s="9">
        <v>82</v>
      </c>
      <c r="B85" s="9" t="s">
        <v>15</v>
      </c>
      <c r="C85" s="9" t="s">
        <v>125</v>
      </c>
      <c r="D85" s="9">
        <v>110</v>
      </c>
      <c r="E85" s="9" t="s">
        <v>69</v>
      </c>
      <c r="F85" s="9">
        <v>2</v>
      </c>
      <c r="G85" s="9">
        <v>100</v>
      </c>
      <c r="H85" s="10">
        <v>0</v>
      </c>
      <c r="I85" s="25"/>
      <c r="J85" s="26" t="s">
        <v>25</v>
      </c>
      <c r="K85" s="14">
        <v>61.999</v>
      </c>
      <c r="L85" s="22">
        <f t="shared" si="6"/>
        <v>24.731001</v>
      </c>
      <c r="M85" s="14" t="e">
        <f>#REF!/G85</f>
        <v>#REF!</v>
      </c>
      <c r="N85" s="14"/>
      <c r="O85" s="23" t="s">
        <v>78</v>
      </c>
      <c r="P85" s="24">
        <v>126</v>
      </c>
      <c r="Q85" s="24">
        <v>21.497113</v>
      </c>
      <c r="R85" s="29" t="s">
        <v>125</v>
      </c>
    </row>
    <row r="86" ht="18.75" spans="1:18">
      <c r="A86" s="9">
        <v>83</v>
      </c>
      <c r="B86" s="9" t="s">
        <v>15</v>
      </c>
      <c r="C86" s="9" t="s">
        <v>98</v>
      </c>
      <c r="D86" s="9">
        <v>110</v>
      </c>
      <c r="E86" s="9" t="s">
        <v>69</v>
      </c>
      <c r="F86" s="9">
        <v>2</v>
      </c>
      <c r="G86" s="9">
        <v>126</v>
      </c>
      <c r="H86" s="10">
        <f t="shared" si="5"/>
        <v>84.838499</v>
      </c>
      <c r="I86" s="25"/>
      <c r="J86" s="26"/>
      <c r="K86" s="14">
        <v>15.961501</v>
      </c>
      <c r="L86" s="22">
        <f t="shared" si="6"/>
        <v>6.983832</v>
      </c>
      <c r="M86" s="14" t="e">
        <f>#REF!/G86</f>
        <v>#REF!</v>
      </c>
      <c r="N86" s="14"/>
      <c r="O86" s="23" t="s">
        <v>116</v>
      </c>
      <c r="P86" s="24">
        <v>100</v>
      </c>
      <c r="Q86" s="24">
        <v>21.519002</v>
      </c>
      <c r="R86" s="29" t="s">
        <v>98</v>
      </c>
    </row>
    <row r="87" ht="18.75" spans="1:18">
      <c r="A87" s="9">
        <v>84</v>
      </c>
      <c r="B87" s="9" t="s">
        <v>15</v>
      </c>
      <c r="C87" s="9" t="s">
        <v>87</v>
      </c>
      <c r="D87" s="9">
        <v>110</v>
      </c>
      <c r="E87" s="9" t="s">
        <v>69</v>
      </c>
      <c r="F87" s="9">
        <v>2</v>
      </c>
      <c r="G87" s="9">
        <v>100</v>
      </c>
      <c r="H87" s="10">
        <v>0</v>
      </c>
      <c r="I87" s="25"/>
      <c r="J87" s="26" t="s">
        <v>25</v>
      </c>
      <c r="K87" s="14">
        <v>70.808994</v>
      </c>
      <c r="L87" s="22">
        <f t="shared" si="6"/>
        <v>25.650998</v>
      </c>
      <c r="M87" s="14" t="e">
        <f>#REF!/G87</f>
        <v>#REF!</v>
      </c>
      <c r="N87" s="14"/>
      <c r="O87" s="23" t="s">
        <v>126</v>
      </c>
      <c r="P87" s="24">
        <v>40</v>
      </c>
      <c r="Q87" s="24">
        <v>-1.2949</v>
      </c>
      <c r="R87" s="29" t="s">
        <v>87</v>
      </c>
    </row>
    <row r="88" ht="18.75" spans="1:18">
      <c r="A88" s="9">
        <v>85</v>
      </c>
      <c r="B88" s="9" t="s">
        <v>15</v>
      </c>
      <c r="C88" s="9" t="s">
        <v>127</v>
      </c>
      <c r="D88" s="9">
        <v>110</v>
      </c>
      <c r="E88" s="9" t="s">
        <v>69</v>
      </c>
      <c r="F88" s="9">
        <v>2</v>
      </c>
      <c r="G88" s="9">
        <v>126</v>
      </c>
      <c r="H88" s="10">
        <f t="shared" si="5"/>
        <v>60.610751</v>
      </c>
      <c r="I88" s="25"/>
      <c r="J88" s="26"/>
      <c r="K88" s="14">
        <v>40.189249</v>
      </c>
      <c r="L88" s="22" t="e">
        <f t="shared" si="6"/>
        <v>#N/A</v>
      </c>
      <c r="M88" s="14" t="e">
        <f>#REF!/G88</f>
        <v>#REF!</v>
      </c>
      <c r="N88" s="14"/>
      <c r="O88" s="23" t="s">
        <v>128</v>
      </c>
      <c r="P88" s="24">
        <v>150</v>
      </c>
      <c r="Q88" s="24">
        <v>15.706147</v>
      </c>
      <c r="R88" s="29" t="s">
        <v>127</v>
      </c>
    </row>
    <row r="89" ht="18.75" spans="1:18">
      <c r="A89" s="9">
        <v>86</v>
      </c>
      <c r="B89" s="9" t="s">
        <v>15</v>
      </c>
      <c r="C89" s="9" t="s">
        <v>104</v>
      </c>
      <c r="D89" s="9">
        <v>110</v>
      </c>
      <c r="E89" s="9" t="s">
        <v>69</v>
      </c>
      <c r="F89" s="9">
        <v>2</v>
      </c>
      <c r="G89" s="9">
        <v>126</v>
      </c>
      <c r="H89" s="10">
        <v>0</v>
      </c>
      <c r="I89" s="25"/>
      <c r="J89" s="26" t="s">
        <v>25</v>
      </c>
      <c r="K89" s="14">
        <v>22.819994</v>
      </c>
      <c r="L89" s="22">
        <f t="shared" si="6"/>
        <v>10.616973</v>
      </c>
      <c r="M89" s="14" t="e">
        <f>#REF!/G89</f>
        <v>#REF!</v>
      </c>
      <c r="N89" s="14"/>
      <c r="O89" s="23" t="s">
        <v>129</v>
      </c>
      <c r="P89" s="24">
        <v>100</v>
      </c>
      <c r="Q89" s="24">
        <v>0</v>
      </c>
      <c r="R89" s="29" t="s">
        <v>104</v>
      </c>
    </row>
    <row r="90" s="1" customFormat="1" ht="18.75" spans="1:18">
      <c r="A90" s="9">
        <v>87</v>
      </c>
      <c r="B90" s="9" t="s">
        <v>15</v>
      </c>
      <c r="C90" s="9" t="s">
        <v>77</v>
      </c>
      <c r="D90" s="9">
        <v>110</v>
      </c>
      <c r="E90" s="9" t="s">
        <v>69</v>
      </c>
      <c r="F90" s="9">
        <v>2</v>
      </c>
      <c r="G90" s="9">
        <v>100</v>
      </c>
      <c r="H90" s="10">
        <v>0</v>
      </c>
      <c r="I90" s="25"/>
      <c r="J90" s="26" t="s">
        <v>25</v>
      </c>
      <c r="K90" s="14">
        <v>68.468808</v>
      </c>
      <c r="L90" s="22">
        <f t="shared" si="6"/>
        <v>22.224669</v>
      </c>
      <c r="M90" s="14" t="e">
        <f>#REF!/G90</f>
        <v>#REF!</v>
      </c>
      <c r="N90" s="14"/>
      <c r="O90" s="23" t="s">
        <v>121</v>
      </c>
      <c r="P90" s="24">
        <v>300</v>
      </c>
      <c r="Q90" s="24">
        <v>8.518834</v>
      </c>
      <c r="R90" s="29" t="s">
        <v>77</v>
      </c>
    </row>
    <row r="91" ht="18.75" spans="1:18">
      <c r="A91" s="9">
        <v>88</v>
      </c>
      <c r="B91" s="9" t="s">
        <v>15</v>
      </c>
      <c r="C91" s="9" t="s">
        <v>130</v>
      </c>
      <c r="D91" s="9">
        <v>110</v>
      </c>
      <c r="E91" s="9" t="s">
        <v>69</v>
      </c>
      <c r="F91" s="9">
        <v>2</v>
      </c>
      <c r="G91" s="9">
        <v>126</v>
      </c>
      <c r="H91" s="10">
        <f t="shared" si="5"/>
        <v>18.957591</v>
      </c>
      <c r="I91" s="25"/>
      <c r="J91" s="26"/>
      <c r="K91" s="14">
        <v>81.842409</v>
      </c>
      <c r="L91" s="22">
        <f t="shared" si="6"/>
        <v>28.113399</v>
      </c>
      <c r="M91" s="14" t="e">
        <f>#REF!/G91</f>
        <v>#REF!</v>
      </c>
      <c r="N91" s="14"/>
      <c r="O91" s="23" t="s">
        <v>131</v>
      </c>
      <c r="P91" s="24">
        <v>225</v>
      </c>
      <c r="Q91" s="24">
        <v>0</v>
      </c>
      <c r="R91" s="29" t="s">
        <v>130</v>
      </c>
    </row>
    <row r="92" s="1" customFormat="1" ht="18.75" spans="1:18">
      <c r="A92" s="9">
        <v>89</v>
      </c>
      <c r="B92" s="9" t="s">
        <v>15</v>
      </c>
      <c r="C92" s="9" t="s">
        <v>132</v>
      </c>
      <c r="D92" s="9">
        <v>110</v>
      </c>
      <c r="E92" s="9" t="s">
        <v>69</v>
      </c>
      <c r="F92" s="9">
        <v>3</v>
      </c>
      <c r="G92" s="9">
        <v>163</v>
      </c>
      <c r="H92" s="10">
        <v>0</v>
      </c>
      <c r="I92" s="25"/>
      <c r="J92" s="26" t="s">
        <v>25</v>
      </c>
      <c r="K92" s="14">
        <v>122.246704</v>
      </c>
      <c r="L92" s="22">
        <f t="shared" si="6"/>
        <v>34.33725</v>
      </c>
      <c r="M92" s="14" t="e">
        <f>#REF!/G92</f>
        <v>#REF!</v>
      </c>
      <c r="N92" s="14"/>
      <c r="O92" s="23" t="s">
        <v>114</v>
      </c>
      <c r="P92" s="24">
        <v>176</v>
      </c>
      <c r="Q92" s="24">
        <v>30.398018</v>
      </c>
      <c r="R92" s="29" t="s">
        <v>132</v>
      </c>
    </row>
    <row r="93" ht="18.75" spans="1:18">
      <c r="A93" s="9">
        <v>90</v>
      </c>
      <c r="B93" s="9" t="s">
        <v>15</v>
      </c>
      <c r="C93" s="9" t="s">
        <v>94</v>
      </c>
      <c r="D93" s="9">
        <v>110</v>
      </c>
      <c r="E93" s="9" t="s">
        <v>69</v>
      </c>
      <c r="F93" s="9">
        <v>2</v>
      </c>
      <c r="G93" s="9">
        <v>126</v>
      </c>
      <c r="H93" s="10">
        <f t="shared" si="5"/>
        <v>64.34834</v>
      </c>
      <c r="I93" s="25"/>
      <c r="J93" s="26"/>
      <c r="K93" s="14">
        <v>36.45166</v>
      </c>
      <c r="L93" s="22">
        <f t="shared" si="6"/>
        <v>5.676152</v>
      </c>
      <c r="M93" s="14" t="e">
        <f>#REF!/G93</f>
        <v>#REF!</v>
      </c>
      <c r="N93" s="14"/>
      <c r="O93" s="23" t="s">
        <v>125</v>
      </c>
      <c r="P93" s="24">
        <v>100</v>
      </c>
      <c r="Q93" s="24">
        <v>24.731001</v>
      </c>
      <c r="R93" s="29" t="s">
        <v>94</v>
      </c>
    </row>
    <row r="94" s="1" customFormat="1" ht="18.75" spans="1:18">
      <c r="A94" s="9">
        <v>91</v>
      </c>
      <c r="B94" s="9" t="s">
        <v>15</v>
      </c>
      <c r="C94" s="9" t="s">
        <v>123</v>
      </c>
      <c r="D94" s="9">
        <v>110</v>
      </c>
      <c r="E94" s="9" t="s">
        <v>69</v>
      </c>
      <c r="F94" s="9">
        <v>2</v>
      </c>
      <c r="G94" s="9">
        <v>100</v>
      </c>
      <c r="H94" s="10">
        <v>0</v>
      </c>
      <c r="I94" s="25"/>
      <c r="J94" s="26" t="s">
        <v>25</v>
      </c>
      <c r="K94" s="14">
        <v>76.039084</v>
      </c>
      <c r="L94" s="22">
        <f t="shared" si="6"/>
        <v>28.8569</v>
      </c>
      <c r="M94" s="14" t="e">
        <f>#REF!/G94</f>
        <v>#REF!</v>
      </c>
      <c r="N94" s="14"/>
      <c r="O94" s="23" t="s">
        <v>118</v>
      </c>
      <c r="P94" s="24">
        <v>126</v>
      </c>
      <c r="Q94" s="24">
        <v>14.85089</v>
      </c>
      <c r="R94" s="29" t="s">
        <v>123</v>
      </c>
    </row>
    <row r="95" ht="18.75" spans="1:18">
      <c r="A95" s="9">
        <v>92</v>
      </c>
      <c r="B95" s="9" t="s">
        <v>15</v>
      </c>
      <c r="C95" s="9" t="s">
        <v>113</v>
      </c>
      <c r="D95" s="9">
        <v>110</v>
      </c>
      <c r="E95" s="9" t="s">
        <v>69</v>
      </c>
      <c r="F95" s="9">
        <v>2</v>
      </c>
      <c r="G95" s="9">
        <v>126</v>
      </c>
      <c r="H95" s="10">
        <f t="shared" si="5"/>
        <v>31.976399</v>
      </c>
      <c r="I95" s="25"/>
      <c r="J95" s="26"/>
      <c r="K95" s="14">
        <v>68.823601</v>
      </c>
      <c r="L95" s="22">
        <f t="shared" si="6"/>
        <v>18.9</v>
      </c>
      <c r="M95" s="14" t="e">
        <f>#REF!/G95</f>
        <v>#REF!</v>
      </c>
      <c r="N95" s="14"/>
      <c r="O95" s="23" t="s">
        <v>95</v>
      </c>
      <c r="P95" s="24">
        <v>126</v>
      </c>
      <c r="Q95" s="24">
        <v>28.589031</v>
      </c>
      <c r="R95" s="29" t="s">
        <v>113</v>
      </c>
    </row>
    <row r="96" ht="18.75" spans="1:18">
      <c r="A96" s="9">
        <v>93</v>
      </c>
      <c r="B96" s="9" t="s">
        <v>15</v>
      </c>
      <c r="C96" s="9" t="s">
        <v>117</v>
      </c>
      <c r="D96" s="9">
        <v>110</v>
      </c>
      <c r="E96" s="9" t="s">
        <v>69</v>
      </c>
      <c r="F96" s="9">
        <v>2</v>
      </c>
      <c r="G96" s="9">
        <v>100</v>
      </c>
      <c r="H96" s="10">
        <f t="shared" si="5"/>
        <v>23.822004</v>
      </c>
      <c r="I96" s="25"/>
      <c r="J96" s="26"/>
      <c r="K96" s="14">
        <v>56.177996</v>
      </c>
      <c r="L96" s="22">
        <f t="shared" si="6"/>
        <v>19.333998</v>
      </c>
      <c r="M96" s="14" t="e">
        <f>#REF!/G96</f>
        <v>#REF!</v>
      </c>
      <c r="N96" s="14"/>
      <c r="O96" s="23" t="s">
        <v>133</v>
      </c>
      <c r="P96" s="24">
        <v>126</v>
      </c>
      <c r="Q96" s="24">
        <v>19.812037</v>
      </c>
      <c r="R96" s="29" t="s">
        <v>117</v>
      </c>
    </row>
    <row r="97" s="1" customFormat="1" ht="18.75" spans="1:18">
      <c r="A97" s="9">
        <v>94</v>
      </c>
      <c r="B97" s="9" t="s">
        <v>15</v>
      </c>
      <c r="C97" s="9" t="s">
        <v>134</v>
      </c>
      <c r="D97" s="9">
        <v>110</v>
      </c>
      <c r="E97" s="9" t="s">
        <v>69</v>
      </c>
      <c r="F97" s="9">
        <v>2</v>
      </c>
      <c r="G97" s="9">
        <v>100</v>
      </c>
      <c r="H97" s="10">
        <v>0</v>
      </c>
      <c r="I97" s="25"/>
      <c r="J97" s="26" t="s">
        <v>25</v>
      </c>
      <c r="K97" s="14">
        <v>66.862202</v>
      </c>
      <c r="L97" s="22">
        <f t="shared" si="6"/>
        <v>23.765701</v>
      </c>
      <c r="M97" s="14" t="e">
        <f>#REF!/G97</f>
        <v>#REF!</v>
      </c>
      <c r="N97" s="14"/>
      <c r="O97" s="23" t="s">
        <v>135</v>
      </c>
      <c r="P97" s="24">
        <v>100</v>
      </c>
      <c r="Q97" s="24">
        <v>25.2712</v>
      </c>
      <c r="R97" s="29" t="s">
        <v>134</v>
      </c>
    </row>
    <row r="98" ht="18.75" spans="1:18">
      <c r="A98" s="9">
        <v>95</v>
      </c>
      <c r="B98" s="9" t="s">
        <v>15</v>
      </c>
      <c r="C98" s="9" t="s">
        <v>135</v>
      </c>
      <c r="D98" s="9">
        <v>110</v>
      </c>
      <c r="E98" s="9" t="s">
        <v>69</v>
      </c>
      <c r="F98" s="9">
        <v>2</v>
      </c>
      <c r="G98" s="9">
        <v>100</v>
      </c>
      <c r="H98" s="10">
        <f t="shared" si="5"/>
        <v>10.155497</v>
      </c>
      <c r="I98" s="25"/>
      <c r="J98" s="26"/>
      <c r="K98" s="14">
        <v>69.844503</v>
      </c>
      <c r="L98" s="22">
        <f t="shared" si="6"/>
        <v>25.2712</v>
      </c>
      <c r="M98" s="14" t="e">
        <f>#REF!/G98</f>
        <v>#REF!</v>
      </c>
      <c r="N98" s="14"/>
      <c r="O98" s="23" t="s">
        <v>132</v>
      </c>
      <c r="P98" s="24">
        <v>163</v>
      </c>
      <c r="Q98" s="24">
        <v>34.33725</v>
      </c>
      <c r="R98" s="29" t="s">
        <v>135</v>
      </c>
    </row>
    <row r="99" ht="18.75" spans="1:18">
      <c r="A99" s="9">
        <v>96</v>
      </c>
      <c r="B99" s="9" t="s">
        <v>15</v>
      </c>
      <c r="C99" s="9" t="s">
        <v>108</v>
      </c>
      <c r="D99" s="9">
        <v>110</v>
      </c>
      <c r="E99" s="9" t="s">
        <v>69</v>
      </c>
      <c r="F99" s="9">
        <v>2</v>
      </c>
      <c r="G99" s="9">
        <v>126</v>
      </c>
      <c r="H99" s="10">
        <f t="shared" si="5"/>
        <v>37.554749</v>
      </c>
      <c r="I99" s="25"/>
      <c r="J99" s="26"/>
      <c r="K99" s="14">
        <v>63.245251</v>
      </c>
      <c r="L99" s="22">
        <f t="shared" si="6"/>
        <v>16.492742</v>
      </c>
      <c r="M99" s="14" t="e">
        <f>#REF!/G99</f>
        <v>#REF!</v>
      </c>
      <c r="N99" s="14"/>
      <c r="O99" s="23" t="s">
        <v>134</v>
      </c>
      <c r="P99" s="24">
        <v>100</v>
      </c>
      <c r="Q99" s="24">
        <v>23.765701</v>
      </c>
      <c r="R99" s="29" t="s">
        <v>108</v>
      </c>
    </row>
    <row r="100" ht="18.75" spans="1:18">
      <c r="A100" s="9">
        <v>97</v>
      </c>
      <c r="B100" s="9" t="s">
        <v>15</v>
      </c>
      <c r="C100" s="9" t="s">
        <v>91</v>
      </c>
      <c r="D100" s="9">
        <v>110</v>
      </c>
      <c r="E100" s="9" t="s">
        <v>69</v>
      </c>
      <c r="F100" s="9">
        <v>2</v>
      </c>
      <c r="G100" s="9">
        <v>126</v>
      </c>
      <c r="H100" s="10">
        <f t="shared" si="5"/>
        <v>51.422999</v>
      </c>
      <c r="I100" s="25"/>
      <c r="J100" s="26"/>
      <c r="K100" s="14">
        <v>49.377001</v>
      </c>
      <c r="L100" s="22">
        <f t="shared" si="6"/>
        <v>18.291001</v>
      </c>
      <c r="M100" s="14" t="e">
        <f>#REF!/G100</f>
        <v>#REF!</v>
      </c>
      <c r="N100" s="14"/>
      <c r="O100" s="23" t="s">
        <v>136</v>
      </c>
      <c r="P100" s="24">
        <v>81.5</v>
      </c>
      <c r="Q100" s="24">
        <v>20.650859</v>
      </c>
      <c r="R100" s="29" t="s">
        <v>91</v>
      </c>
    </row>
    <row r="101" ht="18.75" spans="1:18">
      <c r="A101" s="9">
        <v>98</v>
      </c>
      <c r="B101" s="9" t="s">
        <v>15</v>
      </c>
      <c r="C101" s="9" t="s">
        <v>109</v>
      </c>
      <c r="D101" s="9">
        <v>110</v>
      </c>
      <c r="E101" s="9" t="s">
        <v>69</v>
      </c>
      <c r="F101" s="9">
        <v>2</v>
      </c>
      <c r="G101" s="9">
        <v>126</v>
      </c>
      <c r="H101" s="10">
        <f t="shared" si="5"/>
        <v>90.492239</v>
      </c>
      <c r="I101" s="25"/>
      <c r="J101" s="26"/>
      <c r="K101" s="14">
        <v>10.307761</v>
      </c>
      <c r="L101" s="22">
        <f t="shared" si="6"/>
        <v>6.841608</v>
      </c>
      <c r="M101" s="14" t="e">
        <f>#REF!/G101</f>
        <v>#REF!</v>
      </c>
      <c r="N101" s="14"/>
      <c r="O101" s="23" t="s">
        <v>130</v>
      </c>
      <c r="P101" s="24">
        <v>126</v>
      </c>
      <c r="Q101" s="24">
        <v>28.113399</v>
      </c>
      <c r="R101" s="29" t="s">
        <v>109</v>
      </c>
    </row>
    <row r="102" ht="18.75" spans="1:18">
      <c r="A102" s="9">
        <v>99</v>
      </c>
      <c r="B102" s="9" t="s">
        <v>15</v>
      </c>
      <c r="C102" s="9" t="s">
        <v>83</v>
      </c>
      <c r="D102" s="9">
        <v>110</v>
      </c>
      <c r="E102" s="9" t="s">
        <v>69</v>
      </c>
      <c r="F102" s="9">
        <v>2</v>
      </c>
      <c r="G102" s="9">
        <v>100</v>
      </c>
      <c r="H102" s="10">
        <f t="shared" si="5"/>
        <v>63.157886</v>
      </c>
      <c r="I102" s="25"/>
      <c r="J102" s="26"/>
      <c r="K102" s="14">
        <v>16.842114</v>
      </c>
      <c r="L102" s="22">
        <f t="shared" si="6"/>
        <v>-0.0725279999999999</v>
      </c>
      <c r="M102" s="14" t="e">
        <f>#REF!/G102</f>
        <v>#REF!</v>
      </c>
      <c r="N102" s="14"/>
      <c r="O102" s="23" t="s">
        <v>103</v>
      </c>
      <c r="P102" s="24">
        <v>126</v>
      </c>
      <c r="Q102" s="24">
        <v>17.404707</v>
      </c>
      <c r="R102" s="29" t="s">
        <v>83</v>
      </c>
    </row>
    <row r="103" ht="18.75" spans="1:18">
      <c r="A103" s="9">
        <v>100</v>
      </c>
      <c r="B103" s="9" t="s">
        <v>15</v>
      </c>
      <c r="C103" s="9" t="s">
        <v>137</v>
      </c>
      <c r="D103" s="9">
        <v>110</v>
      </c>
      <c r="E103" s="9" t="s">
        <v>69</v>
      </c>
      <c r="F103" s="9">
        <v>2</v>
      </c>
      <c r="G103" s="9">
        <v>126</v>
      </c>
      <c r="H103" s="10">
        <f t="shared" si="5"/>
        <v>13.298806</v>
      </c>
      <c r="I103" s="25"/>
      <c r="J103" s="26"/>
      <c r="K103" s="14">
        <v>87.501194</v>
      </c>
      <c r="L103" s="22">
        <f>VLOOKUP(C103,O:Q,3,FALSE)</f>
        <v>25.28034</v>
      </c>
      <c r="M103" s="14" t="e">
        <f>#REF!/G103</f>
        <v>#REF!</v>
      </c>
      <c r="N103" s="14"/>
      <c r="O103" s="23" t="s">
        <v>85</v>
      </c>
      <c r="P103" s="24">
        <v>189</v>
      </c>
      <c r="Q103" s="24">
        <v>16.459715</v>
      </c>
      <c r="R103" s="29" t="s">
        <v>137</v>
      </c>
    </row>
    <row r="104" ht="18.75" spans="1:18">
      <c r="A104" s="9">
        <v>101</v>
      </c>
      <c r="B104" s="9" t="s">
        <v>15</v>
      </c>
      <c r="C104" s="9" t="s">
        <v>115</v>
      </c>
      <c r="D104" s="9">
        <v>110</v>
      </c>
      <c r="E104" s="9" t="s">
        <v>138</v>
      </c>
      <c r="F104" s="9">
        <v>2</v>
      </c>
      <c r="G104" s="9">
        <v>100</v>
      </c>
      <c r="H104" s="10">
        <f t="shared" si="5"/>
        <v>50.912574</v>
      </c>
      <c r="I104" s="25"/>
      <c r="J104" s="26"/>
      <c r="K104" s="14">
        <v>29.087426</v>
      </c>
      <c r="L104" s="22">
        <f>VLOOKUP(C104,O:Q,3,FALSE)</f>
        <v>8.686418</v>
      </c>
      <c r="M104" s="14" t="e">
        <f>#REF!/G104</f>
        <v>#REF!</v>
      </c>
      <c r="N104" s="14"/>
      <c r="O104" s="23" t="s">
        <v>137</v>
      </c>
      <c r="P104" s="24">
        <v>126</v>
      </c>
      <c r="Q104" s="24">
        <v>25.28034</v>
      </c>
      <c r="R104" s="29" t="s">
        <v>115</v>
      </c>
    </row>
    <row r="105" ht="18.75" spans="1:18">
      <c r="A105" s="9">
        <v>102</v>
      </c>
      <c r="B105" s="9" t="s">
        <v>15</v>
      </c>
      <c r="C105" s="9" t="s">
        <v>133</v>
      </c>
      <c r="D105" s="9">
        <v>110</v>
      </c>
      <c r="E105" s="9" t="s">
        <v>69</v>
      </c>
      <c r="F105" s="9">
        <v>2</v>
      </c>
      <c r="G105" s="9">
        <v>126</v>
      </c>
      <c r="H105" s="10">
        <f t="shared" si="5"/>
        <v>32.759466</v>
      </c>
      <c r="I105" s="25"/>
      <c r="J105" s="26"/>
      <c r="K105" s="14">
        <v>68.040534</v>
      </c>
      <c r="L105" s="22">
        <f>VLOOKUP(C105,O:Q,3,FALSE)</f>
        <v>19.812037</v>
      </c>
      <c r="M105" s="14" t="e">
        <f>#REF!/G105</f>
        <v>#REF!</v>
      </c>
      <c r="N105" s="14"/>
      <c r="O105" s="23" t="s">
        <v>82</v>
      </c>
      <c r="P105" s="24">
        <v>126</v>
      </c>
      <c r="Q105" s="24">
        <v>19.881857</v>
      </c>
      <c r="R105" s="29" t="s">
        <v>133</v>
      </c>
    </row>
    <row r="106" ht="18.75" spans="1:18">
      <c r="A106" s="9">
        <v>103</v>
      </c>
      <c r="B106" s="9" t="s">
        <v>15</v>
      </c>
      <c r="C106" s="9" t="s">
        <v>139</v>
      </c>
      <c r="D106" s="9">
        <v>110</v>
      </c>
      <c r="E106" s="9" t="s">
        <v>69</v>
      </c>
      <c r="F106" s="9">
        <v>2</v>
      </c>
      <c r="G106" s="9">
        <v>126</v>
      </c>
      <c r="H106" s="10">
        <f t="shared" si="5"/>
        <v>96.54</v>
      </c>
      <c r="I106" s="25"/>
      <c r="J106" s="26"/>
      <c r="K106" s="14">
        <v>4.26</v>
      </c>
      <c r="L106" s="22">
        <v>0</v>
      </c>
      <c r="M106" s="14" t="e">
        <f>#REF!/G106</f>
        <v>#REF!</v>
      </c>
      <c r="N106" s="14"/>
      <c r="O106" s="23" t="s">
        <v>110</v>
      </c>
      <c r="P106" s="24">
        <v>126</v>
      </c>
      <c r="Q106" s="24">
        <v>22.647543</v>
      </c>
      <c r="R106" s="29" t="s">
        <v>139</v>
      </c>
    </row>
    <row r="107" ht="18.75" spans="1:18">
      <c r="A107" s="9">
        <v>104</v>
      </c>
      <c r="B107" s="9" t="s">
        <v>15</v>
      </c>
      <c r="C107" s="9" t="s">
        <v>140</v>
      </c>
      <c r="D107" s="9">
        <v>110</v>
      </c>
      <c r="E107" s="9" t="s">
        <v>69</v>
      </c>
      <c r="F107" s="9">
        <v>2</v>
      </c>
      <c r="G107" s="9">
        <v>126</v>
      </c>
      <c r="H107" s="10">
        <f t="shared" si="5"/>
        <v>100.7</v>
      </c>
      <c r="I107" s="25"/>
      <c r="J107" s="26"/>
      <c r="K107" s="14">
        <v>0.1</v>
      </c>
      <c r="L107" s="22">
        <v>0</v>
      </c>
      <c r="M107" s="14" t="e">
        <f>#REF!/G107</f>
        <v>#REF!</v>
      </c>
      <c r="N107" s="14"/>
      <c r="O107" s="23" t="s">
        <v>93</v>
      </c>
      <c r="P107" s="24">
        <v>240</v>
      </c>
      <c r="Q107" s="24">
        <v>33.276785</v>
      </c>
      <c r="R107" s="29" t="s">
        <v>140</v>
      </c>
    </row>
    <row r="108" ht="18.75" spans="1:18">
      <c r="A108" s="9">
        <v>105</v>
      </c>
      <c r="B108" s="9" t="s">
        <v>15</v>
      </c>
      <c r="C108" s="9" t="s">
        <v>141</v>
      </c>
      <c r="D108" s="9">
        <v>110</v>
      </c>
      <c r="E108" s="9" t="s">
        <v>69</v>
      </c>
      <c r="F108" s="9">
        <v>2</v>
      </c>
      <c r="G108" s="9">
        <v>126</v>
      </c>
      <c r="H108" s="10">
        <f t="shared" si="5"/>
        <v>100.7</v>
      </c>
      <c r="I108" s="25"/>
      <c r="J108" s="26"/>
      <c r="K108" s="14">
        <v>0.1</v>
      </c>
      <c r="L108" s="22">
        <v>0</v>
      </c>
      <c r="M108" s="14" t="e">
        <f>#REF!/G108</f>
        <v>#REF!</v>
      </c>
      <c r="N108" s="14"/>
      <c r="O108" s="23" t="s">
        <v>111</v>
      </c>
      <c r="P108" s="24">
        <v>100</v>
      </c>
      <c r="Q108" s="24">
        <v>22.963261</v>
      </c>
      <c r="R108" s="29" t="s">
        <v>141</v>
      </c>
    </row>
    <row r="109" ht="18.75" spans="1:18">
      <c r="A109" s="9">
        <v>106</v>
      </c>
      <c r="B109" s="9" t="s">
        <v>15</v>
      </c>
      <c r="C109" s="9" t="s">
        <v>51</v>
      </c>
      <c r="D109" s="9">
        <v>110</v>
      </c>
      <c r="E109" s="9" t="s">
        <v>69</v>
      </c>
      <c r="F109" s="9">
        <v>2</v>
      </c>
      <c r="G109" s="9">
        <v>126</v>
      </c>
      <c r="H109" s="10">
        <f t="shared" si="5"/>
        <v>33.072799</v>
      </c>
      <c r="I109" s="25"/>
      <c r="J109" s="26"/>
      <c r="K109" s="14">
        <v>67.727201</v>
      </c>
      <c r="L109" s="22">
        <f>VLOOKUP(C109,O:Q,3,FALSE)</f>
        <v>20.413601</v>
      </c>
      <c r="M109" s="14" t="e">
        <f>#REF!/G109</f>
        <v>#REF!</v>
      </c>
      <c r="N109" s="14"/>
      <c r="O109" s="23" t="s">
        <v>100</v>
      </c>
      <c r="P109" s="24">
        <v>126</v>
      </c>
      <c r="Q109" s="24">
        <v>27.615743</v>
      </c>
      <c r="R109" s="29" t="s">
        <v>51</v>
      </c>
    </row>
    <row r="110" ht="18.75" spans="1:18">
      <c r="A110" s="9">
        <v>107</v>
      </c>
      <c r="B110" s="9" t="s">
        <v>15</v>
      </c>
      <c r="C110" s="9" t="s">
        <v>120</v>
      </c>
      <c r="D110" s="9">
        <v>35</v>
      </c>
      <c r="E110" s="9" t="s">
        <v>69</v>
      </c>
      <c r="F110" s="9">
        <v>2</v>
      </c>
      <c r="G110" s="9">
        <v>20</v>
      </c>
      <c r="H110" s="10">
        <f t="shared" si="5"/>
        <v>5.527501</v>
      </c>
      <c r="I110" s="25"/>
      <c r="J110" s="26"/>
      <c r="K110" s="14">
        <v>10.472499</v>
      </c>
      <c r="L110" s="22">
        <f>VLOOKUP(C110,O:Q,3,FALSE)</f>
        <v>4.337836</v>
      </c>
      <c r="M110" s="14" t="e">
        <f>#REF!/G110</f>
        <v>#REF!</v>
      </c>
      <c r="N110" s="14"/>
      <c r="O110" s="23" t="s">
        <v>142</v>
      </c>
      <c r="P110" s="24">
        <v>25</v>
      </c>
      <c r="Q110" s="24">
        <v>0</v>
      </c>
      <c r="R110" s="29" t="s">
        <v>143</v>
      </c>
    </row>
    <row r="111" ht="18.75" spans="1:18">
      <c r="A111" s="9">
        <v>108</v>
      </c>
      <c r="B111" s="9" t="s">
        <v>15</v>
      </c>
      <c r="C111" s="9" t="s">
        <v>143</v>
      </c>
      <c r="D111" s="9">
        <v>35</v>
      </c>
      <c r="E111" s="9" t="s">
        <v>69</v>
      </c>
      <c r="F111" s="9">
        <v>2</v>
      </c>
      <c r="G111" s="9">
        <v>25</v>
      </c>
      <c r="H111" s="10">
        <f t="shared" si="5"/>
        <v>14.642705</v>
      </c>
      <c r="I111" s="25"/>
      <c r="J111" s="26"/>
      <c r="K111" s="14">
        <v>5.357295</v>
      </c>
      <c r="L111" s="22">
        <v>2.450246</v>
      </c>
      <c r="M111" s="14">
        <v>0.89800984</v>
      </c>
      <c r="N111" s="14"/>
      <c r="O111" s="23" t="s">
        <v>122</v>
      </c>
      <c r="P111" s="24">
        <v>126</v>
      </c>
      <c r="Q111" s="24">
        <v>5.995169</v>
      </c>
      <c r="R111" s="29" t="s">
        <v>124</v>
      </c>
    </row>
    <row r="112" ht="18.75" spans="1:18">
      <c r="A112" s="9">
        <v>109</v>
      </c>
      <c r="B112" s="9" t="s">
        <v>15</v>
      </c>
      <c r="C112" s="9" t="s">
        <v>53</v>
      </c>
      <c r="D112" s="9">
        <v>35</v>
      </c>
      <c r="E112" s="9" t="s">
        <v>69</v>
      </c>
      <c r="F112" s="9">
        <v>2</v>
      </c>
      <c r="G112" s="9">
        <v>63</v>
      </c>
      <c r="H112" s="10">
        <f t="shared" si="5"/>
        <v>37.89</v>
      </c>
      <c r="I112" s="25"/>
      <c r="J112" s="26"/>
      <c r="K112" s="14">
        <v>12.51</v>
      </c>
      <c r="L112" s="22">
        <f>VLOOKUP(C112,O:Q,3,FALSE)</f>
        <v>-2.223</v>
      </c>
      <c r="M112" s="14" t="e">
        <f>#REF!/G112</f>
        <v>#REF!</v>
      </c>
      <c r="N112" s="14"/>
      <c r="O112" s="23" t="s">
        <v>88</v>
      </c>
      <c r="P112" s="24">
        <v>126</v>
      </c>
      <c r="Q112" s="24">
        <v>3.246697</v>
      </c>
      <c r="R112" s="29" t="s">
        <v>53</v>
      </c>
    </row>
    <row r="113" ht="18.75" spans="1:18">
      <c r="A113" s="9">
        <v>110</v>
      </c>
      <c r="B113" s="9" t="s">
        <v>15</v>
      </c>
      <c r="C113" s="9" t="s">
        <v>144</v>
      </c>
      <c r="D113" s="9">
        <v>35</v>
      </c>
      <c r="E113" s="9" t="s">
        <v>69</v>
      </c>
      <c r="F113" s="9">
        <v>2</v>
      </c>
      <c r="G113" s="9">
        <v>63</v>
      </c>
      <c r="H113" s="10">
        <f t="shared" si="5"/>
        <v>36.578519</v>
      </c>
      <c r="I113" s="31"/>
      <c r="J113" s="26"/>
      <c r="K113" s="14">
        <v>13.821481</v>
      </c>
      <c r="L113" s="22">
        <v>1.507497</v>
      </c>
      <c r="M113" s="14">
        <v>0.823928523809524</v>
      </c>
      <c r="N113" s="14"/>
      <c r="O113" s="23" t="s">
        <v>145</v>
      </c>
      <c r="P113" s="24">
        <v>201.5</v>
      </c>
      <c r="Q113" s="24">
        <v>0.401877</v>
      </c>
      <c r="R113" s="29" t="s">
        <v>144</v>
      </c>
    </row>
    <row r="114" ht="18.75" spans="1:9">
      <c r="A114" s="9">
        <v>111</v>
      </c>
      <c r="B114" s="9" t="s">
        <v>146</v>
      </c>
      <c r="C114" s="9" t="s">
        <v>147</v>
      </c>
      <c r="D114" s="9">
        <v>110</v>
      </c>
      <c r="E114" s="9" t="s">
        <v>138</v>
      </c>
      <c r="F114" s="9">
        <v>2</v>
      </c>
      <c r="G114" s="9">
        <v>100</v>
      </c>
      <c r="H114" s="10">
        <v>32.440582</v>
      </c>
      <c r="I114" s="32" t="s">
        <v>148</v>
      </c>
    </row>
    <row r="115" ht="18.75" spans="1:9">
      <c r="A115" s="9">
        <v>112</v>
      </c>
      <c r="B115" s="9" t="s">
        <v>146</v>
      </c>
      <c r="C115" s="9" t="s">
        <v>149</v>
      </c>
      <c r="D115" s="9">
        <v>110</v>
      </c>
      <c r="E115" s="9" t="s">
        <v>138</v>
      </c>
      <c r="F115" s="9">
        <v>2</v>
      </c>
      <c r="G115" s="9">
        <v>113</v>
      </c>
      <c r="H115" s="10">
        <v>16.012893</v>
      </c>
      <c r="I115" s="32"/>
    </row>
    <row r="116" ht="18.75" spans="1:9">
      <c r="A116" s="9">
        <v>113</v>
      </c>
      <c r="B116" s="9" t="s">
        <v>146</v>
      </c>
      <c r="C116" s="9" t="s">
        <v>150</v>
      </c>
      <c r="D116" s="9">
        <v>110</v>
      </c>
      <c r="E116" s="9" t="s">
        <v>138</v>
      </c>
      <c r="F116" s="9">
        <v>2</v>
      </c>
      <c r="G116" s="9">
        <v>40</v>
      </c>
      <c r="H116" s="10">
        <v>14.41243375</v>
      </c>
      <c r="I116" s="32"/>
    </row>
    <row r="117" ht="18.75" spans="1:9">
      <c r="A117" s="9">
        <v>114</v>
      </c>
      <c r="B117" s="9" t="s">
        <v>146</v>
      </c>
      <c r="C117" s="9" t="s">
        <v>151</v>
      </c>
      <c r="D117" s="9">
        <v>110</v>
      </c>
      <c r="E117" s="9" t="s">
        <v>138</v>
      </c>
      <c r="F117" s="9">
        <v>2</v>
      </c>
      <c r="G117" s="9">
        <v>100</v>
      </c>
      <c r="H117" s="10">
        <v>20.474</v>
      </c>
      <c r="I117" s="32"/>
    </row>
    <row r="118" ht="18.75" spans="1:9">
      <c r="A118" s="9">
        <v>115</v>
      </c>
      <c r="B118" s="9" t="s">
        <v>146</v>
      </c>
      <c r="C118" s="9" t="s">
        <v>152</v>
      </c>
      <c r="D118" s="9">
        <v>110</v>
      </c>
      <c r="E118" s="9" t="s">
        <v>138</v>
      </c>
      <c r="F118" s="9">
        <v>2</v>
      </c>
      <c r="G118" s="9">
        <v>80</v>
      </c>
      <c r="H118" s="10">
        <v>15.844122</v>
      </c>
      <c r="I118" s="32"/>
    </row>
    <row r="119" ht="18.75" spans="1:9">
      <c r="A119" s="9">
        <v>116</v>
      </c>
      <c r="B119" s="9" t="s">
        <v>146</v>
      </c>
      <c r="C119" s="9" t="s">
        <v>153</v>
      </c>
      <c r="D119" s="9">
        <v>110</v>
      </c>
      <c r="E119" s="9" t="s">
        <v>138</v>
      </c>
      <c r="F119" s="9">
        <v>2</v>
      </c>
      <c r="G119" s="9">
        <v>126</v>
      </c>
      <c r="H119" s="10">
        <v>56.55843625</v>
      </c>
      <c r="I119" s="32"/>
    </row>
    <row r="120" ht="18.75" spans="1:9">
      <c r="A120" s="9">
        <v>117</v>
      </c>
      <c r="B120" s="9" t="s">
        <v>146</v>
      </c>
      <c r="C120" s="9" t="s">
        <v>154</v>
      </c>
      <c r="D120" s="9">
        <v>110</v>
      </c>
      <c r="E120" s="9" t="s">
        <v>69</v>
      </c>
      <c r="F120" s="9">
        <v>2</v>
      </c>
      <c r="G120" s="9">
        <v>80</v>
      </c>
      <c r="H120" s="10">
        <v>22.195623</v>
      </c>
      <c r="I120" s="32"/>
    </row>
    <row r="121" ht="18.75" spans="1:9">
      <c r="A121" s="9">
        <v>118</v>
      </c>
      <c r="B121" s="9" t="s">
        <v>146</v>
      </c>
      <c r="C121" s="9" t="s">
        <v>155</v>
      </c>
      <c r="D121" s="9">
        <v>110</v>
      </c>
      <c r="E121" s="9" t="s">
        <v>69</v>
      </c>
      <c r="F121" s="9">
        <v>2</v>
      </c>
      <c r="G121" s="9">
        <v>100</v>
      </c>
      <c r="H121" s="10">
        <v>47.584171</v>
      </c>
      <c r="I121" s="32"/>
    </row>
    <row r="122" ht="18.75" spans="1:9">
      <c r="A122" s="9">
        <v>119</v>
      </c>
      <c r="B122" s="9" t="s">
        <v>146</v>
      </c>
      <c r="C122" s="9" t="s">
        <v>156</v>
      </c>
      <c r="D122" s="9">
        <v>110</v>
      </c>
      <c r="E122" s="9" t="s">
        <v>157</v>
      </c>
      <c r="F122" s="9">
        <v>2</v>
      </c>
      <c r="G122" s="9">
        <v>113</v>
      </c>
      <c r="H122" s="10">
        <v>33.77</v>
      </c>
      <c r="I122" s="32"/>
    </row>
    <row r="123" ht="18.75" spans="1:9">
      <c r="A123" s="9">
        <v>120</v>
      </c>
      <c r="B123" s="9" t="s">
        <v>146</v>
      </c>
      <c r="C123" s="9" t="s">
        <v>158</v>
      </c>
      <c r="D123" s="9">
        <v>35</v>
      </c>
      <c r="E123" s="9" t="s">
        <v>159</v>
      </c>
      <c r="F123" s="9">
        <v>2</v>
      </c>
      <c r="G123" s="9">
        <v>40</v>
      </c>
      <c r="H123" s="10">
        <v>7.899792</v>
      </c>
      <c r="I123" s="32"/>
    </row>
    <row r="124" ht="18.75" spans="1:9">
      <c r="A124" s="9">
        <v>121</v>
      </c>
      <c r="B124" s="9" t="s">
        <v>146</v>
      </c>
      <c r="C124" s="9" t="s">
        <v>160</v>
      </c>
      <c r="D124" s="9">
        <v>35</v>
      </c>
      <c r="E124" s="9" t="s">
        <v>159</v>
      </c>
      <c r="F124" s="9">
        <v>2</v>
      </c>
      <c r="G124" s="9">
        <v>32.5</v>
      </c>
      <c r="H124" s="10">
        <v>21.2</v>
      </c>
      <c r="I124" s="32"/>
    </row>
    <row r="125" ht="18.75" spans="1:9">
      <c r="A125" s="9">
        <v>122</v>
      </c>
      <c r="B125" s="9" t="s">
        <v>146</v>
      </c>
      <c r="C125" s="9" t="s">
        <v>161</v>
      </c>
      <c r="D125" s="9">
        <v>35</v>
      </c>
      <c r="E125" s="9" t="s">
        <v>159</v>
      </c>
      <c r="F125" s="9">
        <v>2</v>
      </c>
      <c r="G125" s="9">
        <v>18</v>
      </c>
      <c r="H125" s="10">
        <v>3.38</v>
      </c>
      <c r="I125" s="32"/>
    </row>
    <row r="126" ht="18.75" spans="1:9">
      <c r="A126" s="9">
        <v>123</v>
      </c>
      <c r="B126" s="9" t="s">
        <v>146</v>
      </c>
      <c r="C126" s="9" t="s">
        <v>162</v>
      </c>
      <c r="D126" s="9">
        <v>35</v>
      </c>
      <c r="E126" s="9" t="s">
        <v>159</v>
      </c>
      <c r="F126" s="9">
        <v>2</v>
      </c>
      <c r="G126" s="9">
        <v>16.3</v>
      </c>
      <c r="H126" s="10">
        <v>6.449596</v>
      </c>
      <c r="I126" s="32"/>
    </row>
    <row r="127" ht="18.75" spans="1:9">
      <c r="A127" s="9">
        <v>124</v>
      </c>
      <c r="B127" s="9" t="s">
        <v>146</v>
      </c>
      <c r="C127" s="9" t="s">
        <v>163</v>
      </c>
      <c r="D127" s="9">
        <v>35</v>
      </c>
      <c r="E127" s="9" t="s">
        <v>159</v>
      </c>
      <c r="F127" s="9">
        <v>2</v>
      </c>
      <c r="G127" s="9">
        <v>20</v>
      </c>
      <c r="H127" s="10">
        <v>6.035328</v>
      </c>
      <c r="I127" s="32"/>
    </row>
    <row r="128" ht="18.75" spans="1:9">
      <c r="A128" s="9">
        <v>125</v>
      </c>
      <c r="B128" s="9" t="s">
        <v>146</v>
      </c>
      <c r="C128" s="9" t="s">
        <v>164</v>
      </c>
      <c r="D128" s="9">
        <v>35</v>
      </c>
      <c r="E128" s="9" t="s">
        <v>159</v>
      </c>
      <c r="F128" s="9">
        <v>2</v>
      </c>
      <c r="G128" s="9">
        <v>36</v>
      </c>
      <c r="H128" s="10">
        <v>11.59044</v>
      </c>
      <c r="I128" s="32"/>
    </row>
    <row r="129" ht="18.75" spans="1:9">
      <c r="A129" s="9">
        <v>126</v>
      </c>
      <c r="B129" s="9" t="s">
        <v>146</v>
      </c>
      <c r="C129" s="9" t="s">
        <v>165</v>
      </c>
      <c r="D129" s="9">
        <v>35</v>
      </c>
      <c r="E129" s="9" t="s">
        <v>159</v>
      </c>
      <c r="F129" s="9">
        <v>2</v>
      </c>
      <c r="G129" s="9">
        <v>36</v>
      </c>
      <c r="H129" s="10">
        <v>11.2572865</v>
      </c>
      <c r="I129" s="32"/>
    </row>
    <row r="130" ht="18.75" spans="1:9">
      <c r="A130" s="9">
        <v>127</v>
      </c>
      <c r="B130" s="9" t="s">
        <v>146</v>
      </c>
      <c r="C130" s="9" t="s">
        <v>166</v>
      </c>
      <c r="D130" s="9">
        <v>35</v>
      </c>
      <c r="E130" s="9" t="s">
        <v>159</v>
      </c>
      <c r="F130" s="9">
        <v>2</v>
      </c>
      <c r="G130" s="9">
        <v>20</v>
      </c>
      <c r="H130" s="10">
        <v>0</v>
      </c>
      <c r="I130" s="32"/>
    </row>
    <row r="131" ht="18.75" spans="1:9">
      <c r="A131" s="9">
        <v>128</v>
      </c>
      <c r="B131" s="9" t="s">
        <v>146</v>
      </c>
      <c r="C131" s="9" t="s">
        <v>167</v>
      </c>
      <c r="D131" s="9">
        <v>35</v>
      </c>
      <c r="E131" s="9" t="s">
        <v>159</v>
      </c>
      <c r="F131" s="9">
        <v>2</v>
      </c>
      <c r="G131" s="9">
        <v>20</v>
      </c>
      <c r="H131" s="10">
        <v>8.46</v>
      </c>
      <c r="I131" s="32"/>
    </row>
    <row r="132" ht="18.75" spans="1:9">
      <c r="A132" s="9">
        <v>129</v>
      </c>
      <c r="B132" s="9" t="s">
        <v>146</v>
      </c>
      <c r="C132" s="9" t="s">
        <v>168</v>
      </c>
      <c r="D132" s="9">
        <v>110</v>
      </c>
      <c r="E132" s="9" t="s">
        <v>138</v>
      </c>
      <c r="F132" s="9">
        <v>2</v>
      </c>
      <c r="G132" s="9">
        <v>113</v>
      </c>
      <c r="H132" s="9">
        <v>1.49</v>
      </c>
      <c r="I132" s="32" t="s">
        <v>169</v>
      </c>
    </row>
    <row r="133" ht="18.75" spans="1:9">
      <c r="A133" s="9">
        <v>130</v>
      </c>
      <c r="B133" s="9" t="s">
        <v>146</v>
      </c>
      <c r="C133" s="9" t="s">
        <v>170</v>
      </c>
      <c r="D133" s="9">
        <v>110</v>
      </c>
      <c r="E133" s="9" t="s">
        <v>138</v>
      </c>
      <c r="F133" s="9">
        <v>2</v>
      </c>
      <c r="G133" s="9">
        <v>90</v>
      </c>
      <c r="H133" s="9">
        <v>25.62</v>
      </c>
      <c r="I133" s="32"/>
    </row>
    <row r="134" ht="18.75" spans="1:9">
      <c r="A134" s="9">
        <v>131</v>
      </c>
      <c r="B134" s="9" t="s">
        <v>146</v>
      </c>
      <c r="C134" s="9" t="s">
        <v>171</v>
      </c>
      <c r="D134" s="9">
        <v>110</v>
      </c>
      <c r="E134" s="33" t="s">
        <v>138</v>
      </c>
      <c r="F134" s="9">
        <v>2</v>
      </c>
      <c r="G134" s="9">
        <v>91.5</v>
      </c>
      <c r="H134" s="9">
        <v>0</v>
      </c>
      <c r="I134" s="32"/>
    </row>
    <row r="135" ht="18.75" spans="1:9">
      <c r="A135" s="9">
        <v>132</v>
      </c>
      <c r="B135" s="9" t="s">
        <v>146</v>
      </c>
      <c r="C135" s="9" t="s">
        <v>172</v>
      </c>
      <c r="D135" s="9">
        <v>110</v>
      </c>
      <c r="E135" s="9" t="s">
        <v>138</v>
      </c>
      <c r="F135" s="9">
        <v>2</v>
      </c>
      <c r="G135" s="9">
        <v>80</v>
      </c>
      <c r="H135" s="9">
        <v>22.9</v>
      </c>
      <c r="I135" s="32"/>
    </row>
    <row r="136" ht="18.75" spans="1:9">
      <c r="A136" s="9">
        <v>133</v>
      </c>
      <c r="B136" s="9" t="s">
        <v>146</v>
      </c>
      <c r="C136" s="9" t="s">
        <v>173</v>
      </c>
      <c r="D136" s="9">
        <v>110</v>
      </c>
      <c r="E136" s="9" t="s">
        <v>138</v>
      </c>
      <c r="F136" s="9">
        <v>2</v>
      </c>
      <c r="G136" s="9">
        <v>100</v>
      </c>
      <c r="H136" s="9">
        <v>38.89</v>
      </c>
      <c r="I136" s="32"/>
    </row>
    <row r="137" ht="18.75" spans="1:9">
      <c r="A137" s="9">
        <v>134</v>
      </c>
      <c r="B137" s="9" t="s">
        <v>146</v>
      </c>
      <c r="C137" s="9" t="s">
        <v>174</v>
      </c>
      <c r="D137" s="9">
        <v>110</v>
      </c>
      <c r="E137" s="9" t="s">
        <v>69</v>
      </c>
      <c r="F137" s="9">
        <v>2</v>
      </c>
      <c r="G137" s="9">
        <v>100</v>
      </c>
      <c r="H137" s="9">
        <v>5.87</v>
      </c>
      <c r="I137" s="32"/>
    </row>
    <row r="138" ht="18.75" spans="1:9">
      <c r="A138" s="9">
        <v>135</v>
      </c>
      <c r="B138" s="9" t="s">
        <v>146</v>
      </c>
      <c r="C138" s="9" t="s">
        <v>175</v>
      </c>
      <c r="D138" s="9">
        <v>110</v>
      </c>
      <c r="E138" s="9" t="s">
        <v>69</v>
      </c>
      <c r="F138" s="9">
        <v>2</v>
      </c>
      <c r="G138" s="9">
        <v>126</v>
      </c>
      <c r="H138" s="9">
        <v>79.23</v>
      </c>
      <c r="I138" s="32"/>
    </row>
    <row r="139" ht="18.75" spans="1:9">
      <c r="A139" s="9">
        <v>136</v>
      </c>
      <c r="B139" s="9" t="s">
        <v>146</v>
      </c>
      <c r="C139" s="9" t="s">
        <v>176</v>
      </c>
      <c r="D139" s="9">
        <v>35</v>
      </c>
      <c r="E139" s="34" t="s">
        <v>159</v>
      </c>
      <c r="F139" s="9">
        <v>2</v>
      </c>
      <c r="G139" s="9">
        <v>14.3</v>
      </c>
      <c r="H139" s="9">
        <v>0.3</v>
      </c>
      <c r="I139" s="32"/>
    </row>
    <row r="140" ht="18.75" spans="1:9">
      <c r="A140" s="9">
        <v>137</v>
      </c>
      <c r="B140" s="9" t="s">
        <v>146</v>
      </c>
      <c r="C140" s="9" t="s">
        <v>177</v>
      </c>
      <c r="D140" s="9">
        <v>35</v>
      </c>
      <c r="E140" s="34" t="s">
        <v>159</v>
      </c>
      <c r="F140" s="9">
        <v>2</v>
      </c>
      <c r="G140" s="9">
        <v>36</v>
      </c>
      <c r="H140" s="9">
        <v>10.29</v>
      </c>
      <c r="I140" s="32"/>
    </row>
    <row r="141" ht="18.75" spans="1:9">
      <c r="A141" s="9">
        <v>138</v>
      </c>
      <c r="B141" s="9" t="s">
        <v>146</v>
      </c>
      <c r="C141" s="9" t="s">
        <v>178</v>
      </c>
      <c r="D141" s="9">
        <v>35</v>
      </c>
      <c r="E141" s="34" t="s">
        <v>159</v>
      </c>
      <c r="F141" s="9">
        <v>2</v>
      </c>
      <c r="G141" s="9">
        <v>16.3</v>
      </c>
      <c r="H141" s="9">
        <v>8.63</v>
      </c>
      <c r="I141" s="32"/>
    </row>
    <row r="142" ht="18.75" spans="1:9">
      <c r="A142" s="9">
        <v>139</v>
      </c>
      <c r="B142" s="9" t="s">
        <v>146</v>
      </c>
      <c r="C142" s="9" t="s">
        <v>179</v>
      </c>
      <c r="D142" s="9">
        <v>35</v>
      </c>
      <c r="E142" s="34" t="s">
        <v>159</v>
      </c>
      <c r="F142" s="9">
        <v>2</v>
      </c>
      <c r="G142" s="9">
        <v>16.3</v>
      </c>
      <c r="H142" s="9">
        <v>5.26</v>
      </c>
      <c r="I142" s="32"/>
    </row>
    <row r="143" ht="18.75" spans="1:9">
      <c r="A143" s="9">
        <v>140</v>
      </c>
      <c r="B143" s="9" t="s">
        <v>146</v>
      </c>
      <c r="C143" s="9" t="s">
        <v>180</v>
      </c>
      <c r="D143" s="9">
        <v>35</v>
      </c>
      <c r="E143" s="34" t="s">
        <v>159</v>
      </c>
      <c r="F143" s="9">
        <v>2</v>
      </c>
      <c r="G143" s="9">
        <v>40</v>
      </c>
      <c r="H143" s="9">
        <v>18.41</v>
      </c>
      <c r="I143" s="32"/>
    </row>
    <row r="144" ht="18.75" spans="1:9">
      <c r="A144" s="9">
        <v>141</v>
      </c>
      <c r="B144" s="9" t="s">
        <v>146</v>
      </c>
      <c r="C144" s="9" t="s">
        <v>181</v>
      </c>
      <c r="D144" s="9">
        <v>35</v>
      </c>
      <c r="E144" s="34" t="s">
        <v>159</v>
      </c>
      <c r="F144" s="9">
        <v>2</v>
      </c>
      <c r="G144" s="9">
        <v>24</v>
      </c>
      <c r="H144" s="9">
        <v>0</v>
      </c>
      <c r="I144" s="32"/>
    </row>
    <row r="145" ht="18.75" spans="1:9">
      <c r="A145" s="9">
        <v>142</v>
      </c>
      <c r="B145" s="9" t="s">
        <v>146</v>
      </c>
      <c r="C145" s="9" t="s">
        <v>182</v>
      </c>
      <c r="D145" s="9">
        <v>35</v>
      </c>
      <c r="E145" s="34" t="s">
        <v>159</v>
      </c>
      <c r="F145" s="9">
        <v>2</v>
      </c>
      <c r="G145" s="9">
        <v>40</v>
      </c>
      <c r="H145" s="9">
        <v>15.94</v>
      </c>
      <c r="I145" s="32"/>
    </row>
    <row r="146" ht="18.75" spans="1:9">
      <c r="A146" s="9">
        <v>143</v>
      </c>
      <c r="B146" s="9" t="s">
        <v>146</v>
      </c>
      <c r="C146" s="9" t="s">
        <v>183</v>
      </c>
      <c r="D146" s="9">
        <v>35</v>
      </c>
      <c r="E146" s="34" t="s">
        <v>159</v>
      </c>
      <c r="F146" s="9">
        <v>2</v>
      </c>
      <c r="G146" s="9">
        <v>16.3</v>
      </c>
      <c r="H146" s="9">
        <v>15.87</v>
      </c>
      <c r="I146" s="32"/>
    </row>
    <row r="147" ht="18.75" spans="1:9">
      <c r="A147" s="9">
        <v>144</v>
      </c>
      <c r="B147" s="9" t="s">
        <v>146</v>
      </c>
      <c r="C147" s="9" t="s">
        <v>184</v>
      </c>
      <c r="D147" s="9">
        <v>110</v>
      </c>
      <c r="E147" s="9" t="s">
        <v>69</v>
      </c>
      <c r="F147" s="9">
        <v>2</v>
      </c>
      <c r="G147" s="9">
        <v>126</v>
      </c>
      <c r="H147" s="9">
        <v>27.5</v>
      </c>
      <c r="I147" s="32"/>
    </row>
    <row r="148" ht="18.75" spans="1:9">
      <c r="A148" s="9">
        <v>145</v>
      </c>
      <c r="B148" s="9" t="s">
        <v>146</v>
      </c>
      <c r="C148" s="9" t="s">
        <v>185</v>
      </c>
      <c r="D148" s="9">
        <v>110</v>
      </c>
      <c r="E148" s="9" t="s">
        <v>138</v>
      </c>
      <c r="F148" s="9">
        <v>2</v>
      </c>
      <c r="G148" s="9">
        <v>126</v>
      </c>
      <c r="H148" s="9">
        <v>19.67</v>
      </c>
      <c r="I148" s="32"/>
    </row>
    <row r="149" ht="18.75" spans="1:9">
      <c r="A149" s="9">
        <v>146</v>
      </c>
      <c r="B149" s="9" t="s">
        <v>146</v>
      </c>
      <c r="C149" s="9" t="s">
        <v>186</v>
      </c>
      <c r="D149" s="9">
        <v>110</v>
      </c>
      <c r="E149" s="9" t="s">
        <v>69</v>
      </c>
      <c r="F149" s="9">
        <v>2</v>
      </c>
      <c r="G149" s="9">
        <v>126</v>
      </c>
      <c r="H149" s="9">
        <v>89.93</v>
      </c>
      <c r="I149" s="32"/>
    </row>
    <row r="150" ht="18.75" spans="1:9">
      <c r="A150" s="9">
        <v>147</v>
      </c>
      <c r="B150" s="9" t="s">
        <v>146</v>
      </c>
      <c r="C150" s="9" t="s">
        <v>187</v>
      </c>
      <c r="D150" s="9">
        <v>35</v>
      </c>
      <c r="E150" s="34" t="s">
        <v>159</v>
      </c>
      <c r="F150" s="9">
        <v>2</v>
      </c>
      <c r="G150" s="9">
        <v>40</v>
      </c>
      <c r="H150" s="9">
        <v>7.77</v>
      </c>
      <c r="I150" s="32"/>
    </row>
    <row r="151" ht="18.75" spans="1:9">
      <c r="A151" s="9">
        <v>148</v>
      </c>
      <c r="B151" s="9" t="s">
        <v>146</v>
      </c>
      <c r="C151" s="9" t="s">
        <v>188</v>
      </c>
      <c r="D151" s="9">
        <v>35</v>
      </c>
      <c r="E151" s="34" t="s">
        <v>159</v>
      </c>
      <c r="F151" s="9">
        <v>2</v>
      </c>
      <c r="G151" s="9">
        <v>26.3</v>
      </c>
      <c r="H151" s="9">
        <v>1.72</v>
      </c>
      <c r="I151" s="32"/>
    </row>
    <row r="152" ht="18.75" spans="1:9">
      <c r="A152" s="9">
        <v>149</v>
      </c>
      <c r="B152" s="9" t="s">
        <v>146</v>
      </c>
      <c r="C152" s="35" t="s">
        <v>189</v>
      </c>
      <c r="D152" s="35">
        <v>110</v>
      </c>
      <c r="E152" s="35" t="s">
        <v>69</v>
      </c>
      <c r="F152" s="35">
        <v>2</v>
      </c>
      <c r="G152" s="35">
        <v>100</v>
      </c>
      <c r="H152" s="36">
        <v>51.6</v>
      </c>
      <c r="I152" s="32" t="s">
        <v>190</v>
      </c>
    </row>
    <row r="153" ht="18.75" spans="1:9">
      <c r="A153" s="9">
        <v>150</v>
      </c>
      <c r="B153" s="9" t="s">
        <v>146</v>
      </c>
      <c r="C153" s="35" t="s">
        <v>191</v>
      </c>
      <c r="D153" s="35">
        <v>110</v>
      </c>
      <c r="E153" s="35" t="s">
        <v>138</v>
      </c>
      <c r="F153" s="35">
        <v>2</v>
      </c>
      <c r="G153" s="35">
        <v>126</v>
      </c>
      <c r="H153" s="36">
        <v>42</v>
      </c>
      <c r="I153" s="32"/>
    </row>
    <row r="154" ht="18.75" spans="1:9">
      <c r="A154" s="9">
        <v>151</v>
      </c>
      <c r="B154" s="9" t="s">
        <v>146</v>
      </c>
      <c r="C154" s="35" t="s">
        <v>192</v>
      </c>
      <c r="D154" s="35">
        <v>110</v>
      </c>
      <c r="E154" s="35" t="s">
        <v>138</v>
      </c>
      <c r="F154" s="35">
        <v>2</v>
      </c>
      <c r="G154" s="35">
        <v>126</v>
      </c>
      <c r="H154" s="36">
        <v>78.4</v>
      </c>
      <c r="I154" s="32"/>
    </row>
    <row r="155" ht="18.75" spans="1:9">
      <c r="A155" s="9">
        <v>152</v>
      </c>
      <c r="B155" s="9" t="s">
        <v>146</v>
      </c>
      <c r="C155" s="35" t="s">
        <v>193</v>
      </c>
      <c r="D155" s="35">
        <v>110</v>
      </c>
      <c r="E155" s="35" t="s">
        <v>69</v>
      </c>
      <c r="F155" s="35">
        <v>2</v>
      </c>
      <c r="G155" s="35">
        <v>126</v>
      </c>
      <c r="H155" s="37">
        <v>54.8</v>
      </c>
      <c r="I155" s="32"/>
    </row>
    <row r="156" ht="18.75" spans="1:9">
      <c r="A156" s="9">
        <v>153</v>
      </c>
      <c r="B156" s="9" t="s">
        <v>146</v>
      </c>
      <c r="C156" s="35" t="s">
        <v>194</v>
      </c>
      <c r="D156" s="35">
        <v>110</v>
      </c>
      <c r="E156" s="35" t="s">
        <v>69</v>
      </c>
      <c r="F156" s="35">
        <v>2</v>
      </c>
      <c r="G156" s="35">
        <v>100</v>
      </c>
      <c r="H156" s="36">
        <v>57.9</v>
      </c>
      <c r="I156" s="32"/>
    </row>
    <row r="157" ht="18.75" spans="1:9">
      <c r="A157" s="9">
        <v>154</v>
      </c>
      <c r="B157" s="9" t="s">
        <v>146</v>
      </c>
      <c r="C157" s="35" t="s">
        <v>195</v>
      </c>
      <c r="D157" s="35">
        <v>110</v>
      </c>
      <c r="E157" s="35" t="s">
        <v>138</v>
      </c>
      <c r="F157" s="35">
        <v>2</v>
      </c>
      <c r="G157" s="35">
        <v>126</v>
      </c>
      <c r="H157" s="36">
        <v>35.7</v>
      </c>
      <c r="I157" s="32"/>
    </row>
    <row r="158" ht="18.75" spans="1:9">
      <c r="A158" s="9">
        <v>155</v>
      </c>
      <c r="B158" s="9" t="s">
        <v>146</v>
      </c>
      <c r="C158" s="35" t="s">
        <v>196</v>
      </c>
      <c r="D158" s="35">
        <v>110</v>
      </c>
      <c r="E158" s="35" t="s">
        <v>69</v>
      </c>
      <c r="F158" s="35">
        <v>2</v>
      </c>
      <c r="G158" s="35">
        <v>126</v>
      </c>
      <c r="H158" s="36">
        <v>88</v>
      </c>
      <c r="I158" s="32"/>
    </row>
    <row r="159" ht="18.75" spans="1:9">
      <c r="A159" s="9">
        <v>156</v>
      </c>
      <c r="B159" s="9" t="s">
        <v>146</v>
      </c>
      <c r="C159" s="35" t="s">
        <v>197</v>
      </c>
      <c r="D159" s="35">
        <v>110</v>
      </c>
      <c r="E159" s="35" t="s">
        <v>69</v>
      </c>
      <c r="F159" s="35">
        <v>2</v>
      </c>
      <c r="G159" s="35">
        <v>63</v>
      </c>
      <c r="H159" s="36">
        <v>0</v>
      </c>
      <c r="I159" s="32"/>
    </row>
    <row r="160" ht="18.75" spans="1:9">
      <c r="A160" s="9">
        <v>157</v>
      </c>
      <c r="B160" s="9" t="s">
        <v>146</v>
      </c>
      <c r="C160" s="35" t="s">
        <v>198</v>
      </c>
      <c r="D160" s="35">
        <v>110</v>
      </c>
      <c r="E160" s="35" t="s">
        <v>138</v>
      </c>
      <c r="F160" s="35">
        <v>2</v>
      </c>
      <c r="G160" s="35">
        <v>126</v>
      </c>
      <c r="H160" s="36">
        <v>19</v>
      </c>
      <c r="I160" s="32"/>
    </row>
    <row r="161" ht="18.75" spans="1:9">
      <c r="A161" s="9">
        <v>158</v>
      </c>
      <c r="B161" s="9" t="s">
        <v>146</v>
      </c>
      <c r="C161" s="35" t="s">
        <v>199</v>
      </c>
      <c r="D161" s="35">
        <v>110</v>
      </c>
      <c r="E161" s="35" t="s">
        <v>138</v>
      </c>
      <c r="F161" s="35">
        <v>2</v>
      </c>
      <c r="G161" s="35">
        <v>126</v>
      </c>
      <c r="H161" s="36">
        <v>58.8</v>
      </c>
      <c r="I161" s="32"/>
    </row>
    <row r="162" ht="18.75" spans="1:9">
      <c r="A162" s="9">
        <v>159</v>
      </c>
      <c r="B162" s="9" t="s">
        <v>146</v>
      </c>
      <c r="C162" s="35" t="s">
        <v>200</v>
      </c>
      <c r="D162" s="35">
        <v>110</v>
      </c>
      <c r="E162" s="35" t="s">
        <v>138</v>
      </c>
      <c r="F162" s="35">
        <v>2</v>
      </c>
      <c r="G162" s="35">
        <v>113</v>
      </c>
      <c r="H162" s="36">
        <v>66.1</v>
      </c>
      <c r="I162" s="32"/>
    </row>
    <row r="163" ht="18.75" spans="1:9">
      <c r="A163" s="9">
        <v>160</v>
      </c>
      <c r="B163" s="9" t="s">
        <v>146</v>
      </c>
      <c r="C163" s="35" t="s">
        <v>128</v>
      </c>
      <c r="D163" s="35">
        <v>110</v>
      </c>
      <c r="E163" s="35" t="s">
        <v>138</v>
      </c>
      <c r="F163" s="35">
        <v>3</v>
      </c>
      <c r="G163" s="35">
        <v>150</v>
      </c>
      <c r="H163" s="36">
        <v>59.9</v>
      </c>
      <c r="I163" s="32"/>
    </row>
    <row r="164" ht="18.75" spans="1:9">
      <c r="A164" s="9">
        <v>161</v>
      </c>
      <c r="B164" s="9" t="s">
        <v>146</v>
      </c>
      <c r="C164" s="35" t="s">
        <v>201</v>
      </c>
      <c r="D164" s="35">
        <v>110</v>
      </c>
      <c r="E164" s="35" t="s">
        <v>69</v>
      </c>
      <c r="F164" s="35">
        <v>2</v>
      </c>
      <c r="G164" s="35">
        <v>100</v>
      </c>
      <c r="H164" s="36">
        <v>56.5</v>
      </c>
      <c r="I164" s="32"/>
    </row>
    <row r="165" ht="18.75" spans="1:9">
      <c r="A165" s="9">
        <v>162</v>
      </c>
      <c r="B165" s="9" t="s">
        <v>146</v>
      </c>
      <c r="C165" s="35" t="s">
        <v>202</v>
      </c>
      <c r="D165" s="35">
        <v>110</v>
      </c>
      <c r="E165" s="35" t="s">
        <v>69</v>
      </c>
      <c r="F165" s="35">
        <v>2</v>
      </c>
      <c r="G165" s="35">
        <v>100</v>
      </c>
      <c r="H165" s="36">
        <v>45</v>
      </c>
      <c r="I165" s="32"/>
    </row>
    <row r="166" ht="18.75" spans="1:9">
      <c r="A166" s="9">
        <v>163</v>
      </c>
      <c r="B166" s="9" t="s">
        <v>146</v>
      </c>
      <c r="C166" s="35" t="s">
        <v>203</v>
      </c>
      <c r="D166" s="35">
        <v>110</v>
      </c>
      <c r="E166" s="35" t="s">
        <v>69</v>
      </c>
      <c r="F166" s="35">
        <v>2</v>
      </c>
      <c r="G166" s="35">
        <v>100</v>
      </c>
      <c r="H166" s="36">
        <v>53.4</v>
      </c>
      <c r="I166" s="32"/>
    </row>
    <row r="167" ht="18.75" spans="1:9">
      <c r="A167" s="9">
        <v>164</v>
      </c>
      <c r="B167" s="9" t="s">
        <v>146</v>
      </c>
      <c r="C167" s="35" t="s">
        <v>204</v>
      </c>
      <c r="D167" s="35">
        <v>110</v>
      </c>
      <c r="E167" s="35" t="s">
        <v>69</v>
      </c>
      <c r="F167" s="35">
        <v>2</v>
      </c>
      <c r="G167" s="35">
        <v>126</v>
      </c>
      <c r="H167" s="36">
        <v>78</v>
      </c>
      <c r="I167" s="32"/>
    </row>
    <row r="168" ht="18.75" spans="1:9">
      <c r="A168" s="9">
        <v>165</v>
      </c>
      <c r="B168" s="9" t="s">
        <v>146</v>
      </c>
      <c r="C168" s="35" t="s">
        <v>205</v>
      </c>
      <c r="D168" s="35">
        <v>110</v>
      </c>
      <c r="E168" s="35" t="s">
        <v>138</v>
      </c>
      <c r="F168" s="35">
        <v>2</v>
      </c>
      <c r="G168" s="35">
        <v>126</v>
      </c>
      <c r="H168" s="36">
        <v>50.6</v>
      </c>
      <c r="I168" s="32"/>
    </row>
    <row r="169" ht="18.75" spans="1:9">
      <c r="A169" s="9">
        <v>166</v>
      </c>
      <c r="B169" s="9" t="s">
        <v>146</v>
      </c>
      <c r="C169" s="35" t="s">
        <v>206</v>
      </c>
      <c r="D169" s="35">
        <v>110</v>
      </c>
      <c r="E169" s="35" t="s">
        <v>138</v>
      </c>
      <c r="F169" s="35">
        <v>2</v>
      </c>
      <c r="G169" s="35">
        <v>94.5</v>
      </c>
      <c r="H169" s="36">
        <v>62.7</v>
      </c>
      <c r="I169" s="32"/>
    </row>
    <row r="170" ht="18.75" spans="1:9">
      <c r="A170" s="9">
        <v>167</v>
      </c>
      <c r="B170" s="9" t="s">
        <v>146</v>
      </c>
      <c r="C170" s="35" t="s">
        <v>207</v>
      </c>
      <c r="D170" s="35">
        <v>110</v>
      </c>
      <c r="E170" s="35" t="s">
        <v>69</v>
      </c>
      <c r="F170" s="35">
        <v>2</v>
      </c>
      <c r="G170" s="35">
        <v>100</v>
      </c>
      <c r="H170" s="36">
        <v>48.8</v>
      </c>
      <c r="I170" s="32"/>
    </row>
    <row r="171" ht="18.75" spans="1:9">
      <c r="A171" s="9">
        <v>168</v>
      </c>
      <c r="B171" s="9" t="s">
        <v>146</v>
      </c>
      <c r="C171" s="35" t="s">
        <v>208</v>
      </c>
      <c r="D171" s="35">
        <v>110</v>
      </c>
      <c r="E171" s="35" t="s">
        <v>69</v>
      </c>
      <c r="F171" s="35">
        <v>2</v>
      </c>
      <c r="G171" s="35">
        <v>100</v>
      </c>
      <c r="H171" s="36">
        <v>0</v>
      </c>
      <c r="I171" s="32"/>
    </row>
    <row r="172" ht="18.75" spans="1:9">
      <c r="A172" s="9">
        <v>169</v>
      </c>
      <c r="B172" s="9" t="s">
        <v>146</v>
      </c>
      <c r="C172" s="35" t="s">
        <v>209</v>
      </c>
      <c r="D172" s="35">
        <v>110</v>
      </c>
      <c r="E172" s="35" t="s">
        <v>138</v>
      </c>
      <c r="F172" s="35">
        <v>2</v>
      </c>
      <c r="G172" s="35">
        <v>126</v>
      </c>
      <c r="H172" s="36">
        <v>41.7</v>
      </c>
      <c r="I172" s="32"/>
    </row>
    <row r="173" ht="18.75" spans="1:9">
      <c r="A173" s="9">
        <v>170</v>
      </c>
      <c r="B173" s="9" t="s">
        <v>146</v>
      </c>
      <c r="C173" s="35" t="s">
        <v>210</v>
      </c>
      <c r="D173" s="35">
        <v>110</v>
      </c>
      <c r="E173" s="35" t="s">
        <v>69</v>
      </c>
      <c r="F173" s="35">
        <v>2</v>
      </c>
      <c r="G173" s="35">
        <v>63</v>
      </c>
      <c r="H173" s="36">
        <v>31.1</v>
      </c>
      <c r="I173" s="32"/>
    </row>
    <row r="174" ht="18.75" spans="1:9">
      <c r="A174" s="9">
        <v>171</v>
      </c>
      <c r="B174" s="9" t="s">
        <v>146</v>
      </c>
      <c r="C174" s="35" t="s">
        <v>211</v>
      </c>
      <c r="D174" s="35">
        <v>35</v>
      </c>
      <c r="E174" s="38" t="s">
        <v>159</v>
      </c>
      <c r="F174" s="35">
        <v>2</v>
      </c>
      <c r="G174" s="35">
        <v>40</v>
      </c>
      <c r="H174" s="36">
        <v>20.9</v>
      </c>
      <c r="I174" s="32"/>
    </row>
    <row r="175" ht="18.75" spans="1:9">
      <c r="A175" s="9">
        <v>172</v>
      </c>
      <c r="B175" s="9" t="s">
        <v>146</v>
      </c>
      <c r="C175" s="35" t="s">
        <v>212</v>
      </c>
      <c r="D175" s="35">
        <v>35</v>
      </c>
      <c r="E175" s="38" t="s">
        <v>159</v>
      </c>
      <c r="F175" s="35">
        <v>2</v>
      </c>
      <c r="G175" s="35">
        <v>40</v>
      </c>
      <c r="H175" s="36">
        <v>9</v>
      </c>
      <c r="I175" s="32"/>
    </row>
    <row r="176" ht="18.75" spans="1:9">
      <c r="A176" s="9">
        <v>173</v>
      </c>
      <c r="B176" s="9" t="s">
        <v>146</v>
      </c>
      <c r="C176" s="35" t="s">
        <v>213</v>
      </c>
      <c r="D176" s="35">
        <v>35</v>
      </c>
      <c r="E176" s="38" t="s">
        <v>159</v>
      </c>
      <c r="F176" s="35">
        <v>2</v>
      </c>
      <c r="G176" s="35">
        <v>25</v>
      </c>
      <c r="H176" s="36">
        <v>15</v>
      </c>
      <c r="I176" s="32"/>
    </row>
    <row r="177" ht="18.75" spans="1:9">
      <c r="A177" s="9">
        <v>174</v>
      </c>
      <c r="B177" s="9" t="s">
        <v>146</v>
      </c>
      <c r="C177" s="35" t="s">
        <v>214</v>
      </c>
      <c r="D177" s="35">
        <v>35</v>
      </c>
      <c r="E177" s="38" t="s">
        <v>159</v>
      </c>
      <c r="F177" s="35">
        <v>2</v>
      </c>
      <c r="G177" s="35">
        <v>40</v>
      </c>
      <c r="H177" s="36">
        <v>0</v>
      </c>
      <c r="I177" s="32"/>
    </row>
    <row r="178" ht="18.75" spans="1:9">
      <c r="A178" s="9">
        <v>175</v>
      </c>
      <c r="B178" s="9" t="s">
        <v>146</v>
      </c>
      <c r="C178" s="35" t="s">
        <v>215</v>
      </c>
      <c r="D178" s="35">
        <v>35</v>
      </c>
      <c r="E178" s="38" t="s">
        <v>159</v>
      </c>
      <c r="F178" s="35">
        <v>2</v>
      </c>
      <c r="G178" s="35">
        <v>32</v>
      </c>
      <c r="H178" s="36">
        <v>0</v>
      </c>
      <c r="I178" s="32"/>
    </row>
    <row r="179" ht="18.75" spans="1:9">
      <c r="A179" s="9">
        <v>176</v>
      </c>
      <c r="B179" s="9" t="s">
        <v>146</v>
      </c>
      <c r="C179" s="35" t="s">
        <v>216</v>
      </c>
      <c r="D179" s="35">
        <v>35</v>
      </c>
      <c r="E179" s="38" t="s">
        <v>159</v>
      </c>
      <c r="F179" s="35">
        <v>2</v>
      </c>
      <c r="G179" s="35">
        <v>22.5</v>
      </c>
      <c r="H179" s="36">
        <v>0</v>
      </c>
      <c r="I179" s="32"/>
    </row>
    <row r="180" ht="18.75" spans="1:9">
      <c r="A180" s="9">
        <v>177</v>
      </c>
      <c r="B180" s="9" t="s">
        <v>146</v>
      </c>
      <c r="C180" s="35" t="s">
        <v>217</v>
      </c>
      <c r="D180" s="35">
        <v>35</v>
      </c>
      <c r="E180" s="38" t="s">
        <v>159</v>
      </c>
      <c r="F180" s="35">
        <v>2</v>
      </c>
      <c r="G180" s="35">
        <v>20</v>
      </c>
      <c r="H180" s="36">
        <v>0</v>
      </c>
      <c r="I180" s="32"/>
    </row>
    <row r="181" ht="18.75" spans="1:9">
      <c r="A181" s="9">
        <v>178</v>
      </c>
      <c r="B181" s="9" t="s">
        <v>146</v>
      </c>
      <c r="C181" s="35" t="s">
        <v>218</v>
      </c>
      <c r="D181" s="35">
        <v>35</v>
      </c>
      <c r="E181" s="38" t="s">
        <v>159</v>
      </c>
      <c r="F181" s="35">
        <v>2</v>
      </c>
      <c r="G181" s="35">
        <v>25</v>
      </c>
      <c r="H181" s="36">
        <v>13.9</v>
      </c>
      <c r="I181" s="32"/>
    </row>
    <row r="182" ht="18.75" spans="1:9">
      <c r="A182" s="9">
        <v>179</v>
      </c>
      <c r="B182" s="9" t="s">
        <v>146</v>
      </c>
      <c r="C182" s="35" t="s">
        <v>219</v>
      </c>
      <c r="D182" s="35">
        <v>35</v>
      </c>
      <c r="E182" s="38" t="s">
        <v>159</v>
      </c>
      <c r="F182" s="35">
        <v>2</v>
      </c>
      <c r="G182" s="35">
        <v>36</v>
      </c>
      <c r="H182" s="36">
        <v>4.8</v>
      </c>
      <c r="I182" s="32"/>
    </row>
    <row r="183" ht="18.75" spans="1:9">
      <c r="A183" s="9">
        <v>180</v>
      </c>
      <c r="B183" s="9" t="s">
        <v>146</v>
      </c>
      <c r="C183" s="35" t="s">
        <v>220</v>
      </c>
      <c r="D183" s="35">
        <v>35</v>
      </c>
      <c r="E183" s="38" t="s">
        <v>159</v>
      </c>
      <c r="F183" s="35">
        <v>2</v>
      </c>
      <c r="G183" s="35">
        <v>32</v>
      </c>
      <c r="H183" s="36">
        <v>15.8</v>
      </c>
      <c r="I183" s="32"/>
    </row>
    <row r="184" ht="18.75" spans="1:9">
      <c r="A184" s="9">
        <v>181</v>
      </c>
      <c r="B184" s="9" t="s">
        <v>146</v>
      </c>
      <c r="C184" s="35" t="s">
        <v>221</v>
      </c>
      <c r="D184" s="35">
        <v>35</v>
      </c>
      <c r="E184" s="38" t="s">
        <v>159</v>
      </c>
      <c r="F184" s="35">
        <v>2</v>
      </c>
      <c r="G184" s="35">
        <v>22.5</v>
      </c>
      <c r="H184" s="36">
        <v>3.9</v>
      </c>
      <c r="I184" s="32"/>
    </row>
    <row r="185" ht="18.75" spans="1:9">
      <c r="A185" s="9">
        <v>182</v>
      </c>
      <c r="B185" s="9" t="s">
        <v>146</v>
      </c>
      <c r="C185" s="35" t="s">
        <v>222</v>
      </c>
      <c r="D185" s="35">
        <v>35</v>
      </c>
      <c r="E185" s="38" t="s">
        <v>159</v>
      </c>
      <c r="F185" s="35">
        <v>2</v>
      </c>
      <c r="G185" s="35">
        <v>28.5</v>
      </c>
      <c r="H185" s="36">
        <v>0</v>
      </c>
      <c r="I185" s="32"/>
    </row>
    <row r="186" ht="18.75" spans="1:9">
      <c r="A186" s="9">
        <v>183</v>
      </c>
      <c r="B186" s="9" t="s">
        <v>146</v>
      </c>
      <c r="C186" s="35" t="s">
        <v>223</v>
      </c>
      <c r="D186" s="35">
        <v>35</v>
      </c>
      <c r="E186" s="38" t="s">
        <v>159</v>
      </c>
      <c r="F186" s="35">
        <v>2</v>
      </c>
      <c r="G186" s="35">
        <v>40</v>
      </c>
      <c r="H186" s="36">
        <v>13.9</v>
      </c>
      <c r="I186" s="32"/>
    </row>
    <row r="187" ht="18.75" spans="1:9">
      <c r="A187" s="9">
        <v>184</v>
      </c>
      <c r="B187" s="9" t="s">
        <v>146</v>
      </c>
      <c r="C187" s="35" t="s">
        <v>224</v>
      </c>
      <c r="D187" s="35">
        <v>35</v>
      </c>
      <c r="E187" s="38" t="s">
        <v>159</v>
      </c>
      <c r="F187" s="35">
        <v>2</v>
      </c>
      <c r="G187" s="35">
        <v>40</v>
      </c>
      <c r="H187" s="36">
        <v>11</v>
      </c>
      <c r="I187" s="32"/>
    </row>
    <row r="188" ht="18.75" spans="1:9">
      <c r="A188" s="9">
        <v>185</v>
      </c>
      <c r="B188" s="9" t="s">
        <v>146</v>
      </c>
      <c r="C188" s="35" t="s">
        <v>225</v>
      </c>
      <c r="D188" s="35">
        <v>35</v>
      </c>
      <c r="E188" s="38" t="s">
        <v>159</v>
      </c>
      <c r="F188" s="35">
        <v>2</v>
      </c>
      <c r="G188" s="35">
        <v>32</v>
      </c>
      <c r="H188" s="36">
        <v>13</v>
      </c>
      <c r="I188" s="32"/>
    </row>
    <row r="189" ht="18.75" spans="1:9">
      <c r="A189" s="9">
        <v>186</v>
      </c>
      <c r="B189" s="9" t="s">
        <v>146</v>
      </c>
      <c r="C189" s="35" t="s">
        <v>226</v>
      </c>
      <c r="D189" s="35">
        <v>35</v>
      </c>
      <c r="E189" s="38" t="s">
        <v>159</v>
      </c>
      <c r="F189" s="35">
        <v>2</v>
      </c>
      <c r="G189" s="35">
        <v>25</v>
      </c>
      <c r="H189" s="36">
        <v>12.2</v>
      </c>
      <c r="I189" s="32"/>
    </row>
    <row r="190" ht="18.75" spans="1:10">
      <c r="A190" s="9">
        <v>187</v>
      </c>
      <c r="B190" s="39" t="s">
        <v>146</v>
      </c>
      <c r="C190" s="39" t="s">
        <v>227</v>
      </c>
      <c r="D190" s="39">
        <v>110</v>
      </c>
      <c r="E190" s="39" t="s">
        <v>138</v>
      </c>
      <c r="F190" s="39">
        <v>2</v>
      </c>
      <c r="G190" s="39">
        <v>100</v>
      </c>
      <c r="H190" s="40">
        <v>0</v>
      </c>
      <c r="I190" s="41" t="s">
        <v>228</v>
      </c>
      <c r="J190" s="42" t="s">
        <v>229</v>
      </c>
    </row>
    <row r="191" ht="18.75" spans="1:10">
      <c r="A191" s="9">
        <v>188</v>
      </c>
      <c r="B191" s="39" t="s">
        <v>146</v>
      </c>
      <c r="C191" s="39" t="s">
        <v>230</v>
      </c>
      <c r="D191" s="39">
        <v>110</v>
      </c>
      <c r="E191" s="39" t="s">
        <v>138</v>
      </c>
      <c r="F191" s="39">
        <v>2</v>
      </c>
      <c r="G191" s="39">
        <v>63</v>
      </c>
      <c r="H191" s="40">
        <v>23</v>
      </c>
      <c r="I191" s="43"/>
      <c r="J191" s="42" t="s">
        <v>229</v>
      </c>
    </row>
    <row r="192" ht="18.75" spans="1:10">
      <c r="A192" s="9">
        <v>189</v>
      </c>
      <c r="B192" s="39" t="s">
        <v>146</v>
      </c>
      <c r="C192" s="39" t="s">
        <v>231</v>
      </c>
      <c r="D192" s="39">
        <v>110</v>
      </c>
      <c r="E192" s="39" t="s">
        <v>138</v>
      </c>
      <c r="F192" s="39">
        <v>2</v>
      </c>
      <c r="G192" s="39">
        <v>100</v>
      </c>
      <c r="H192" s="40">
        <v>23</v>
      </c>
      <c r="I192" s="43"/>
      <c r="J192" s="42" t="s">
        <v>229</v>
      </c>
    </row>
    <row r="193" ht="18.75" spans="1:10">
      <c r="A193" s="9">
        <v>190</v>
      </c>
      <c r="B193" s="39" t="s">
        <v>146</v>
      </c>
      <c r="C193" s="39" t="s">
        <v>232</v>
      </c>
      <c r="D193" s="39">
        <v>110</v>
      </c>
      <c r="E193" s="39" t="s">
        <v>138</v>
      </c>
      <c r="F193" s="39">
        <v>2</v>
      </c>
      <c r="G193" s="39">
        <v>100</v>
      </c>
      <c r="H193" s="40">
        <v>25</v>
      </c>
      <c r="I193" s="43"/>
      <c r="J193" s="42" t="s">
        <v>229</v>
      </c>
    </row>
    <row r="194" ht="18.75" spans="1:10">
      <c r="A194" s="9">
        <v>191</v>
      </c>
      <c r="B194" s="39" t="s">
        <v>146</v>
      </c>
      <c r="C194" s="39" t="s">
        <v>233</v>
      </c>
      <c r="D194" s="39">
        <v>110</v>
      </c>
      <c r="E194" s="39" t="s">
        <v>138</v>
      </c>
      <c r="F194" s="39">
        <v>2</v>
      </c>
      <c r="G194" s="39">
        <v>100</v>
      </c>
      <c r="H194" s="40">
        <v>46</v>
      </c>
      <c r="I194" s="43"/>
      <c r="J194" s="42" t="s">
        <v>229</v>
      </c>
    </row>
    <row r="195" ht="18.75" spans="1:10">
      <c r="A195" s="9">
        <v>192</v>
      </c>
      <c r="B195" s="39" t="s">
        <v>146</v>
      </c>
      <c r="C195" s="39" t="s">
        <v>234</v>
      </c>
      <c r="D195" s="39">
        <v>110</v>
      </c>
      <c r="E195" s="39" t="s">
        <v>138</v>
      </c>
      <c r="F195" s="39">
        <v>2</v>
      </c>
      <c r="G195" s="39">
        <v>100</v>
      </c>
      <c r="H195" s="40">
        <v>25</v>
      </c>
      <c r="I195" s="43"/>
      <c r="J195" s="42" t="s">
        <v>229</v>
      </c>
    </row>
    <row r="196" ht="18.75" spans="1:10">
      <c r="A196" s="9">
        <v>193</v>
      </c>
      <c r="B196" s="39" t="s">
        <v>146</v>
      </c>
      <c r="C196" s="39" t="s">
        <v>235</v>
      </c>
      <c r="D196" s="39">
        <v>110</v>
      </c>
      <c r="E196" s="39" t="s">
        <v>69</v>
      </c>
      <c r="F196" s="39">
        <v>2</v>
      </c>
      <c r="G196" s="39">
        <v>100</v>
      </c>
      <c r="H196" s="40">
        <v>42</v>
      </c>
      <c r="I196" s="43"/>
      <c r="J196" s="42" t="s">
        <v>229</v>
      </c>
    </row>
    <row r="197" ht="18.75" spans="1:10">
      <c r="A197" s="9">
        <v>194</v>
      </c>
      <c r="B197" s="39" t="s">
        <v>146</v>
      </c>
      <c r="C197" s="39" t="s">
        <v>236</v>
      </c>
      <c r="D197" s="39">
        <v>110</v>
      </c>
      <c r="E197" s="39" t="s">
        <v>69</v>
      </c>
      <c r="F197" s="39">
        <v>2</v>
      </c>
      <c r="G197" s="39">
        <v>100</v>
      </c>
      <c r="H197" s="40">
        <v>54</v>
      </c>
      <c r="I197" s="43"/>
      <c r="J197" s="42" t="s">
        <v>229</v>
      </c>
    </row>
    <row r="198" ht="18.75" spans="1:10">
      <c r="A198" s="9">
        <v>195</v>
      </c>
      <c r="B198" s="39" t="s">
        <v>146</v>
      </c>
      <c r="C198" s="39" t="s">
        <v>237</v>
      </c>
      <c r="D198" s="39">
        <v>35</v>
      </c>
      <c r="E198" s="39" t="s">
        <v>159</v>
      </c>
      <c r="F198" s="39">
        <v>2</v>
      </c>
      <c r="G198" s="39">
        <v>40</v>
      </c>
      <c r="H198" s="40">
        <v>15</v>
      </c>
      <c r="I198" s="43"/>
      <c r="J198" s="42" t="s">
        <v>229</v>
      </c>
    </row>
    <row r="199" ht="18.75" spans="1:10">
      <c r="A199" s="9">
        <v>196</v>
      </c>
      <c r="B199" s="39" t="s">
        <v>146</v>
      </c>
      <c r="C199" s="39" t="s">
        <v>238</v>
      </c>
      <c r="D199" s="39">
        <v>35</v>
      </c>
      <c r="E199" s="39" t="s">
        <v>159</v>
      </c>
      <c r="F199" s="39">
        <v>2</v>
      </c>
      <c r="G199" s="39">
        <v>30</v>
      </c>
      <c r="H199" s="40">
        <v>4</v>
      </c>
      <c r="I199" s="43"/>
      <c r="J199" s="42" t="s">
        <v>229</v>
      </c>
    </row>
    <row r="200" ht="18.75" spans="1:10">
      <c r="A200" s="9">
        <v>197</v>
      </c>
      <c r="B200" s="39" t="s">
        <v>146</v>
      </c>
      <c r="C200" s="39" t="s">
        <v>239</v>
      </c>
      <c r="D200" s="39">
        <v>35</v>
      </c>
      <c r="E200" s="39" t="s">
        <v>159</v>
      </c>
      <c r="F200" s="39">
        <v>2</v>
      </c>
      <c r="G200" s="39">
        <v>30</v>
      </c>
      <c r="H200" s="40">
        <v>7</v>
      </c>
      <c r="I200" s="43"/>
      <c r="J200" s="42" t="s">
        <v>229</v>
      </c>
    </row>
    <row r="201" ht="18.75" spans="1:10">
      <c r="A201" s="9">
        <v>198</v>
      </c>
      <c r="B201" s="39" t="s">
        <v>146</v>
      </c>
      <c r="C201" s="39" t="s">
        <v>240</v>
      </c>
      <c r="D201" s="39">
        <v>35</v>
      </c>
      <c r="E201" s="39" t="s">
        <v>159</v>
      </c>
      <c r="F201" s="39">
        <v>2</v>
      </c>
      <c r="G201" s="39">
        <v>40</v>
      </c>
      <c r="H201" s="40">
        <v>15</v>
      </c>
      <c r="I201" s="43"/>
      <c r="J201" s="42" t="s">
        <v>229</v>
      </c>
    </row>
    <row r="202" ht="18.75" spans="1:10">
      <c r="A202" s="9">
        <v>199</v>
      </c>
      <c r="B202" s="39" t="s">
        <v>146</v>
      </c>
      <c r="C202" s="39" t="s">
        <v>241</v>
      </c>
      <c r="D202" s="39">
        <v>35</v>
      </c>
      <c r="E202" s="39" t="s">
        <v>159</v>
      </c>
      <c r="F202" s="39">
        <v>2</v>
      </c>
      <c r="G202" s="39">
        <v>28</v>
      </c>
      <c r="H202" s="40">
        <v>2.4</v>
      </c>
      <c r="I202" s="43"/>
      <c r="J202" s="42" t="s">
        <v>229</v>
      </c>
    </row>
    <row r="203" ht="18.75" spans="1:10">
      <c r="A203" s="9">
        <v>200</v>
      </c>
      <c r="B203" s="39" t="s">
        <v>146</v>
      </c>
      <c r="C203" s="39" t="s">
        <v>242</v>
      </c>
      <c r="D203" s="39">
        <v>35</v>
      </c>
      <c r="E203" s="39" t="s">
        <v>159</v>
      </c>
      <c r="F203" s="39">
        <v>2</v>
      </c>
      <c r="G203" s="39">
        <v>32</v>
      </c>
      <c r="H203" s="40">
        <v>0</v>
      </c>
      <c r="I203" s="43"/>
      <c r="J203" s="42" t="s">
        <v>229</v>
      </c>
    </row>
    <row r="204" ht="18.75" spans="1:10">
      <c r="A204" s="9">
        <v>201</v>
      </c>
      <c r="B204" s="39" t="s">
        <v>146</v>
      </c>
      <c r="C204" s="39" t="s">
        <v>243</v>
      </c>
      <c r="D204" s="39">
        <v>35</v>
      </c>
      <c r="E204" s="39" t="s">
        <v>159</v>
      </c>
      <c r="F204" s="39">
        <v>2</v>
      </c>
      <c r="G204" s="39">
        <v>40</v>
      </c>
      <c r="H204" s="40">
        <v>24</v>
      </c>
      <c r="I204" s="43"/>
      <c r="J204" s="42" t="s">
        <v>229</v>
      </c>
    </row>
    <row r="205" ht="18.75" spans="1:10">
      <c r="A205" s="9">
        <v>202</v>
      </c>
      <c r="B205" s="39" t="s">
        <v>146</v>
      </c>
      <c r="C205" s="39" t="s">
        <v>244</v>
      </c>
      <c r="D205" s="39">
        <v>35</v>
      </c>
      <c r="E205" s="39" t="s">
        <v>159</v>
      </c>
      <c r="F205" s="39">
        <v>2</v>
      </c>
      <c r="G205" s="39">
        <v>30</v>
      </c>
      <c r="H205" s="40">
        <v>5</v>
      </c>
      <c r="I205" s="43"/>
      <c r="J205" s="42" t="s">
        <v>229</v>
      </c>
    </row>
    <row r="206" ht="18.75" spans="1:10">
      <c r="A206" s="9">
        <v>203</v>
      </c>
      <c r="B206" s="39" t="s">
        <v>146</v>
      </c>
      <c r="C206" s="39" t="s">
        <v>245</v>
      </c>
      <c r="D206" s="39">
        <v>35</v>
      </c>
      <c r="E206" s="39" t="s">
        <v>159</v>
      </c>
      <c r="F206" s="39">
        <v>2</v>
      </c>
      <c r="G206" s="39">
        <v>20</v>
      </c>
      <c r="H206" s="40">
        <v>5.3</v>
      </c>
      <c r="I206" s="43"/>
      <c r="J206" s="42" t="s">
        <v>229</v>
      </c>
    </row>
    <row r="207" ht="18.75" spans="1:10">
      <c r="A207" s="9">
        <v>204</v>
      </c>
      <c r="B207" s="39" t="s">
        <v>146</v>
      </c>
      <c r="C207" s="39" t="s">
        <v>246</v>
      </c>
      <c r="D207" s="39">
        <v>35</v>
      </c>
      <c r="E207" s="39" t="s">
        <v>247</v>
      </c>
      <c r="F207" s="39">
        <v>2</v>
      </c>
      <c r="G207" s="39">
        <v>16</v>
      </c>
      <c r="H207" s="40">
        <v>0.9</v>
      </c>
      <c r="I207" s="45"/>
      <c r="J207" s="42" t="s">
        <v>229</v>
      </c>
    </row>
    <row r="208" ht="18.75" spans="1:12">
      <c r="A208" s="9">
        <v>205</v>
      </c>
      <c r="B208" s="39" t="s">
        <v>146</v>
      </c>
      <c r="C208" s="44" t="s">
        <v>248</v>
      </c>
      <c r="D208" s="44">
        <v>110</v>
      </c>
      <c r="E208" s="44" t="s">
        <v>138</v>
      </c>
      <c r="F208" s="44">
        <v>2</v>
      </c>
      <c r="G208" s="44">
        <v>113</v>
      </c>
      <c r="H208" s="44">
        <v>27.3165360444</v>
      </c>
      <c r="I208" s="32" t="s">
        <v>249</v>
      </c>
      <c r="K208" s="46"/>
      <c r="L208" s="47"/>
    </row>
    <row r="209" ht="18.75" spans="1:12">
      <c r="A209" s="9">
        <v>206</v>
      </c>
      <c r="B209" s="39" t="s">
        <v>146</v>
      </c>
      <c r="C209" s="44" t="s">
        <v>250</v>
      </c>
      <c r="D209" s="44">
        <v>110</v>
      </c>
      <c r="E209" s="44" t="s">
        <v>138</v>
      </c>
      <c r="F209" s="44">
        <v>2</v>
      </c>
      <c r="G209" s="44">
        <v>100</v>
      </c>
      <c r="H209" s="44">
        <v>0</v>
      </c>
      <c r="I209" s="32"/>
      <c r="K209" s="46"/>
      <c r="L209" s="48"/>
    </row>
    <row r="210" ht="18.75" spans="1:12">
      <c r="A210" s="9">
        <v>207</v>
      </c>
      <c r="B210" s="39" t="s">
        <v>146</v>
      </c>
      <c r="C210" s="44" t="s">
        <v>251</v>
      </c>
      <c r="D210" s="44">
        <v>110</v>
      </c>
      <c r="E210" s="44" t="s">
        <v>138</v>
      </c>
      <c r="F210" s="44">
        <v>2</v>
      </c>
      <c r="G210" s="44">
        <v>113</v>
      </c>
      <c r="H210" s="44">
        <v>24.6148138388</v>
      </c>
      <c r="I210" s="32"/>
      <c r="K210" s="46"/>
      <c r="L210" s="49"/>
    </row>
    <row r="211" ht="18.75" spans="1:12">
      <c r="A211" s="9">
        <v>208</v>
      </c>
      <c r="B211" s="39" t="s">
        <v>146</v>
      </c>
      <c r="C211" s="44" t="s">
        <v>252</v>
      </c>
      <c r="D211" s="44">
        <v>110</v>
      </c>
      <c r="E211" s="44" t="s">
        <v>138</v>
      </c>
      <c r="F211" s="44">
        <v>2</v>
      </c>
      <c r="G211" s="44">
        <v>126</v>
      </c>
      <c r="H211" s="44">
        <v>0.567428000000007</v>
      </c>
      <c r="I211" s="32"/>
      <c r="K211" s="46"/>
      <c r="L211" s="47"/>
    </row>
    <row r="212" ht="18.75" spans="1:12">
      <c r="A212" s="9">
        <v>209</v>
      </c>
      <c r="B212" s="39" t="s">
        <v>146</v>
      </c>
      <c r="C212" s="44" t="s">
        <v>253</v>
      </c>
      <c r="D212" s="44">
        <v>110</v>
      </c>
      <c r="E212" s="44" t="s">
        <v>69</v>
      </c>
      <c r="F212" s="44">
        <v>2</v>
      </c>
      <c r="G212" s="44">
        <v>100</v>
      </c>
      <c r="H212" s="44">
        <v>14.956472</v>
      </c>
      <c r="I212" s="32"/>
      <c r="K212" s="46"/>
      <c r="L212" s="47"/>
    </row>
    <row r="213" ht="18.75" spans="1:12">
      <c r="A213" s="9">
        <v>210</v>
      </c>
      <c r="B213" s="39" t="s">
        <v>146</v>
      </c>
      <c r="C213" s="44" t="s">
        <v>254</v>
      </c>
      <c r="D213" s="44">
        <v>35</v>
      </c>
      <c r="E213" s="44" t="s">
        <v>159</v>
      </c>
      <c r="F213" s="44">
        <v>2</v>
      </c>
      <c r="G213" s="44">
        <v>51.5</v>
      </c>
      <c r="H213" s="44">
        <v>0</v>
      </c>
      <c r="I213" s="32"/>
      <c r="K213" s="46"/>
      <c r="L213" s="48"/>
    </row>
    <row r="214" s="2" customFormat="1" ht="18.75" spans="1:12">
      <c r="A214" s="9">
        <v>211</v>
      </c>
      <c r="B214" s="39" t="s">
        <v>146</v>
      </c>
      <c r="C214" s="44" t="s">
        <v>255</v>
      </c>
      <c r="D214" s="44">
        <v>35</v>
      </c>
      <c r="E214" s="44" t="s">
        <v>159</v>
      </c>
      <c r="F214" s="44">
        <v>2</v>
      </c>
      <c r="G214" s="44">
        <v>40</v>
      </c>
      <c r="H214" s="44">
        <v>0</v>
      </c>
      <c r="I214" s="32"/>
      <c r="K214" s="46"/>
      <c r="L214" s="49"/>
    </row>
    <row r="215" ht="18.75" spans="1:12">
      <c r="A215" s="9">
        <v>212</v>
      </c>
      <c r="B215" s="39" t="s">
        <v>146</v>
      </c>
      <c r="C215" s="44" t="s">
        <v>38</v>
      </c>
      <c r="D215" s="44">
        <v>35</v>
      </c>
      <c r="E215" s="44" t="s">
        <v>159</v>
      </c>
      <c r="F215" s="44">
        <v>2</v>
      </c>
      <c r="G215" s="44">
        <v>40</v>
      </c>
      <c r="H215" s="44">
        <v>14.317146</v>
      </c>
      <c r="I215" s="32"/>
      <c r="K215" s="46"/>
      <c r="L215" s="47"/>
    </row>
    <row r="216" ht="18.75" spans="1:12">
      <c r="A216" s="9">
        <v>213</v>
      </c>
      <c r="B216" s="39" t="s">
        <v>146</v>
      </c>
      <c r="C216" s="44" t="s">
        <v>256</v>
      </c>
      <c r="D216" s="44">
        <v>110</v>
      </c>
      <c r="E216" s="44" t="s">
        <v>69</v>
      </c>
      <c r="F216" s="44">
        <v>2</v>
      </c>
      <c r="G216" s="44">
        <v>100</v>
      </c>
      <c r="H216" s="44">
        <v>37.6411377972</v>
      </c>
      <c r="I216" s="32"/>
      <c r="K216" s="46"/>
      <c r="L216" s="49"/>
    </row>
    <row r="217" ht="18.75" spans="1:12">
      <c r="A217" s="9">
        <v>214</v>
      </c>
      <c r="B217" s="39" t="s">
        <v>146</v>
      </c>
      <c r="C217" s="44" t="s">
        <v>257</v>
      </c>
      <c r="D217" s="44">
        <v>110</v>
      </c>
      <c r="E217" s="44" t="s">
        <v>69</v>
      </c>
      <c r="F217" s="44">
        <v>3</v>
      </c>
      <c r="G217" s="44">
        <v>150</v>
      </c>
      <c r="H217" s="44">
        <v>52.417059498</v>
      </c>
      <c r="I217" s="32"/>
      <c r="K217" s="46"/>
      <c r="L217" s="47"/>
    </row>
    <row r="218" ht="18.75" spans="1:12">
      <c r="A218" s="9">
        <v>215</v>
      </c>
      <c r="B218" s="39" t="s">
        <v>146</v>
      </c>
      <c r="C218" s="44" t="s">
        <v>258</v>
      </c>
      <c r="D218" s="44">
        <v>35</v>
      </c>
      <c r="E218" s="44" t="s">
        <v>159</v>
      </c>
      <c r="F218" s="44">
        <v>2</v>
      </c>
      <c r="G218" s="44">
        <v>51.5</v>
      </c>
      <c r="H218" s="44">
        <v>6.17474348</v>
      </c>
      <c r="I218" s="32"/>
      <c r="K218" s="46"/>
      <c r="L218" s="49"/>
    </row>
    <row r="219" ht="18.75" spans="1:12">
      <c r="A219" s="9">
        <v>216</v>
      </c>
      <c r="B219" s="39" t="s">
        <v>146</v>
      </c>
      <c r="C219" s="44" t="s">
        <v>259</v>
      </c>
      <c r="D219" s="44">
        <v>35</v>
      </c>
      <c r="E219" s="44" t="s">
        <v>159</v>
      </c>
      <c r="F219" s="44">
        <v>2</v>
      </c>
      <c r="G219" s="44">
        <v>20</v>
      </c>
      <c r="H219" s="44">
        <v>6.4414384</v>
      </c>
      <c r="I219" s="32"/>
      <c r="K219" s="46"/>
      <c r="L219" s="47"/>
    </row>
    <row r="220" ht="18.75" spans="1:12">
      <c r="A220" s="9">
        <v>217</v>
      </c>
      <c r="B220" s="39" t="s">
        <v>146</v>
      </c>
      <c r="C220" s="44" t="s">
        <v>260</v>
      </c>
      <c r="D220" s="44">
        <v>110</v>
      </c>
      <c r="E220" s="44" t="s">
        <v>69</v>
      </c>
      <c r="F220" s="44">
        <v>3</v>
      </c>
      <c r="G220" s="44">
        <v>150</v>
      </c>
      <c r="H220" s="44">
        <v>40.3503285976</v>
      </c>
      <c r="I220" s="32"/>
      <c r="K220" s="46"/>
      <c r="L220" s="47"/>
    </row>
    <row r="221" ht="18.75" spans="1:12">
      <c r="A221" s="9">
        <v>218</v>
      </c>
      <c r="B221" s="39" t="s">
        <v>146</v>
      </c>
      <c r="C221" s="44" t="s">
        <v>261</v>
      </c>
      <c r="D221" s="44">
        <v>110</v>
      </c>
      <c r="E221" s="44" t="s">
        <v>69</v>
      </c>
      <c r="F221" s="44">
        <v>2</v>
      </c>
      <c r="G221" s="44">
        <v>100</v>
      </c>
      <c r="H221" s="44">
        <v>11.02552047</v>
      </c>
      <c r="I221" s="32"/>
      <c r="K221" s="46"/>
      <c r="L221" s="47"/>
    </row>
    <row r="222" ht="18.75" spans="1:12">
      <c r="A222" s="9">
        <v>219</v>
      </c>
      <c r="B222" s="39" t="s">
        <v>146</v>
      </c>
      <c r="C222" s="44" t="s">
        <v>262</v>
      </c>
      <c r="D222" s="44">
        <v>110</v>
      </c>
      <c r="E222" s="44" t="s">
        <v>69</v>
      </c>
      <c r="F222" s="44">
        <v>2</v>
      </c>
      <c r="G222" s="44">
        <v>126</v>
      </c>
      <c r="H222" s="44">
        <v>9.92470348800001</v>
      </c>
      <c r="I222" s="32"/>
      <c r="K222" s="46"/>
      <c r="L222" s="47"/>
    </row>
    <row r="223" ht="18.75" spans="1:12">
      <c r="A223" s="9">
        <v>220</v>
      </c>
      <c r="B223" s="39" t="s">
        <v>146</v>
      </c>
      <c r="C223" s="44" t="s">
        <v>263</v>
      </c>
      <c r="D223" s="44">
        <v>110</v>
      </c>
      <c r="E223" s="44" t="s">
        <v>69</v>
      </c>
      <c r="F223" s="44">
        <v>2</v>
      </c>
      <c r="G223" s="44">
        <v>126</v>
      </c>
      <c r="H223" s="44">
        <v>44.27042976</v>
      </c>
      <c r="I223" s="32"/>
      <c r="K223" s="46"/>
      <c r="L223" s="47"/>
    </row>
    <row r="224" ht="18.75" spans="1:12">
      <c r="A224" s="9">
        <v>221</v>
      </c>
      <c r="B224" s="39" t="s">
        <v>146</v>
      </c>
      <c r="C224" s="44" t="s">
        <v>264</v>
      </c>
      <c r="D224" s="44">
        <v>35</v>
      </c>
      <c r="E224" s="44" t="s">
        <v>159</v>
      </c>
      <c r="F224" s="44">
        <v>2</v>
      </c>
      <c r="G224" s="44">
        <v>20</v>
      </c>
      <c r="H224" s="44">
        <v>0</v>
      </c>
      <c r="I224" s="32"/>
      <c r="K224" s="46"/>
      <c r="L224" s="48"/>
    </row>
    <row r="225" ht="18.75" spans="1:12">
      <c r="A225" s="9">
        <v>222</v>
      </c>
      <c r="B225" s="39" t="s">
        <v>146</v>
      </c>
      <c r="C225" s="44" t="s">
        <v>265</v>
      </c>
      <c r="D225" s="44">
        <v>110</v>
      </c>
      <c r="E225" s="44" t="s">
        <v>69</v>
      </c>
      <c r="F225" s="44">
        <v>2</v>
      </c>
      <c r="G225" s="44">
        <v>126</v>
      </c>
      <c r="H225" s="44">
        <v>23.6876282328</v>
      </c>
      <c r="I225" s="32"/>
      <c r="K225" s="46"/>
      <c r="L225" s="47"/>
    </row>
    <row r="226" ht="18.75" spans="1:12">
      <c r="A226" s="9">
        <v>223</v>
      </c>
      <c r="B226" s="39" t="s">
        <v>146</v>
      </c>
      <c r="C226" s="44" t="s">
        <v>266</v>
      </c>
      <c r="D226" s="44">
        <v>110</v>
      </c>
      <c r="E226" s="44" t="s">
        <v>69</v>
      </c>
      <c r="F226" s="44">
        <v>2</v>
      </c>
      <c r="G226" s="44">
        <v>126</v>
      </c>
      <c r="H226" s="44">
        <v>56.9638876316</v>
      </c>
      <c r="I226" s="32"/>
      <c r="K226" s="46"/>
      <c r="L226" s="47"/>
    </row>
    <row r="227" ht="18.75" spans="1:12">
      <c r="A227" s="9">
        <v>224</v>
      </c>
      <c r="B227" s="39" t="s">
        <v>146</v>
      </c>
      <c r="C227" s="44" t="s">
        <v>267</v>
      </c>
      <c r="D227" s="44">
        <v>110</v>
      </c>
      <c r="E227" s="44" t="s">
        <v>69</v>
      </c>
      <c r="F227" s="44">
        <v>2</v>
      </c>
      <c r="G227" s="44">
        <v>126</v>
      </c>
      <c r="H227" s="44">
        <v>57.6908338384</v>
      </c>
      <c r="I227" s="32"/>
      <c r="K227" s="46"/>
      <c r="L227" s="47"/>
    </row>
    <row r="228" ht="18.75" spans="1:12">
      <c r="A228" s="9">
        <v>225</v>
      </c>
      <c r="B228" s="39" t="s">
        <v>146</v>
      </c>
      <c r="C228" s="44" t="s">
        <v>268</v>
      </c>
      <c r="D228" s="44">
        <v>110</v>
      </c>
      <c r="E228" s="44" t="s">
        <v>69</v>
      </c>
      <c r="F228" s="44">
        <v>2</v>
      </c>
      <c r="G228" s="44">
        <v>126</v>
      </c>
      <c r="H228" s="44">
        <v>68.8125340984</v>
      </c>
      <c r="I228" s="32"/>
      <c r="K228" s="46"/>
      <c r="L228" s="47"/>
    </row>
    <row r="229" ht="18.75" spans="1:12">
      <c r="A229" s="9">
        <v>226</v>
      </c>
      <c r="B229" s="39" t="s">
        <v>146</v>
      </c>
      <c r="C229" s="44" t="s">
        <v>269</v>
      </c>
      <c r="D229" s="44">
        <v>110</v>
      </c>
      <c r="E229" s="44" t="s">
        <v>69</v>
      </c>
      <c r="F229" s="44">
        <v>2</v>
      </c>
      <c r="G229" s="44">
        <v>126</v>
      </c>
      <c r="H229" s="44">
        <v>65.5679670672</v>
      </c>
      <c r="I229" s="32"/>
      <c r="K229" s="46"/>
      <c r="L229" s="47"/>
    </row>
    <row r="230" ht="18.75" spans="1:12">
      <c r="A230" s="9">
        <v>227</v>
      </c>
      <c r="B230" s="39" t="s">
        <v>146</v>
      </c>
      <c r="C230" s="44" t="s">
        <v>270</v>
      </c>
      <c r="D230" s="44">
        <v>110</v>
      </c>
      <c r="E230" s="44" t="s">
        <v>69</v>
      </c>
      <c r="F230" s="44">
        <v>2</v>
      </c>
      <c r="G230" s="44">
        <v>126</v>
      </c>
      <c r="H230" s="44">
        <v>59.4647245966</v>
      </c>
      <c r="I230" s="32"/>
      <c r="K230" s="46"/>
      <c r="L230" s="47"/>
    </row>
    <row r="231" ht="18.75" spans="1:12">
      <c r="A231" s="9">
        <v>228</v>
      </c>
      <c r="B231" s="39" t="s">
        <v>146</v>
      </c>
      <c r="C231" s="44" t="s">
        <v>271</v>
      </c>
      <c r="D231" s="44">
        <v>110</v>
      </c>
      <c r="E231" s="44" t="s">
        <v>69</v>
      </c>
      <c r="F231" s="44">
        <v>2</v>
      </c>
      <c r="G231" s="44">
        <v>126</v>
      </c>
      <c r="H231" s="44">
        <v>56.573673141</v>
      </c>
      <c r="I231" s="32"/>
      <c r="K231" s="46"/>
      <c r="L231" s="47"/>
    </row>
    <row r="232" ht="18.75" spans="1:12">
      <c r="A232" s="9">
        <v>229</v>
      </c>
      <c r="B232" s="39" t="s">
        <v>146</v>
      </c>
      <c r="C232" s="44" t="s">
        <v>272</v>
      </c>
      <c r="D232" s="44">
        <v>110</v>
      </c>
      <c r="E232" s="44" t="s">
        <v>69</v>
      </c>
      <c r="F232" s="44">
        <v>2</v>
      </c>
      <c r="G232" s="44">
        <v>126</v>
      </c>
      <c r="H232" s="44">
        <v>71.2146845612</v>
      </c>
      <c r="I232" s="32"/>
      <c r="K232" s="46"/>
      <c r="L232" s="49"/>
    </row>
    <row r="233" ht="18.75" spans="1:12">
      <c r="A233" s="9">
        <v>230</v>
      </c>
      <c r="B233" s="39" t="s">
        <v>146</v>
      </c>
      <c r="C233" s="44" t="s">
        <v>273</v>
      </c>
      <c r="D233" s="44">
        <v>35</v>
      </c>
      <c r="E233" s="44" t="s">
        <v>247</v>
      </c>
      <c r="F233" s="44">
        <v>3</v>
      </c>
      <c r="G233" s="44">
        <v>60</v>
      </c>
      <c r="H233" s="44">
        <v>53.4</v>
      </c>
      <c r="I233" s="32"/>
      <c r="K233" s="46"/>
      <c r="L233" s="47"/>
    </row>
    <row r="234" ht="18.75" spans="1:12">
      <c r="A234" s="9">
        <v>231</v>
      </c>
      <c r="B234" s="39" t="s">
        <v>146</v>
      </c>
      <c r="C234" s="44" t="s">
        <v>274</v>
      </c>
      <c r="D234" s="44">
        <v>110</v>
      </c>
      <c r="E234" s="44" t="s">
        <v>69</v>
      </c>
      <c r="F234" s="44">
        <v>2</v>
      </c>
      <c r="G234" s="44">
        <v>126</v>
      </c>
      <c r="H234" s="44">
        <v>91.5680561888</v>
      </c>
      <c r="I234" s="32"/>
      <c r="K234" s="46"/>
      <c r="L234" s="47"/>
    </row>
    <row r="235" ht="18.75" spans="1:12">
      <c r="A235" s="9">
        <v>232</v>
      </c>
      <c r="B235" s="39" t="s">
        <v>146</v>
      </c>
      <c r="C235" s="44" t="s">
        <v>275</v>
      </c>
      <c r="D235" s="44">
        <v>110</v>
      </c>
      <c r="E235" s="44" t="s">
        <v>69</v>
      </c>
      <c r="F235" s="44">
        <v>2</v>
      </c>
      <c r="G235" s="44">
        <v>126</v>
      </c>
      <c r="H235" s="44">
        <v>84.58253045876</v>
      </c>
      <c r="I235" s="32"/>
      <c r="K235" s="46"/>
      <c r="L235" s="47"/>
    </row>
    <row r="236" ht="18.75" spans="1:10">
      <c r="A236" s="9">
        <v>233</v>
      </c>
      <c r="B236" s="9" t="s">
        <v>146</v>
      </c>
      <c r="C236" s="9" t="s">
        <v>276</v>
      </c>
      <c r="D236" s="9">
        <v>110</v>
      </c>
      <c r="E236" s="9" t="s">
        <v>69</v>
      </c>
      <c r="F236" s="9">
        <v>2</v>
      </c>
      <c r="G236" s="9">
        <v>100</v>
      </c>
      <c r="H236" s="10">
        <v>19.9796</v>
      </c>
      <c r="I236" s="50" t="s">
        <v>277</v>
      </c>
      <c r="J236" s="51" t="s">
        <v>278</v>
      </c>
    </row>
    <row r="237" ht="18.75" spans="1:10">
      <c r="A237" s="9">
        <v>234</v>
      </c>
      <c r="B237" s="9" t="s">
        <v>146</v>
      </c>
      <c r="C237" s="9" t="s">
        <v>279</v>
      </c>
      <c r="D237" s="9">
        <v>110</v>
      </c>
      <c r="E237" s="9" t="s">
        <v>138</v>
      </c>
      <c r="F237" s="9">
        <v>2</v>
      </c>
      <c r="G237" s="9">
        <v>100</v>
      </c>
      <c r="H237" s="10">
        <v>2.54283400000001</v>
      </c>
      <c r="I237" s="52"/>
      <c r="J237" s="51" t="s">
        <v>278</v>
      </c>
    </row>
    <row r="238" ht="18.75" spans="1:10">
      <c r="A238" s="9">
        <v>235</v>
      </c>
      <c r="B238" s="9" t="s">
        <v>146</v>
      </c>
      <c r="C238" s="9" t="s">
        <v>280</v>
      </c>
      <c r="D238" s="9">
        <v>110</v>
      </c>
      <c r="E238" s="9" t="s">
        <v>138</v>
      </c>
      <c r="F238" s="9">
        <v>2</v>
      </c>
      <c r="G238" s="9">
        <v>100</v>
      </c>
      <c r="H238" s="10">
        <v>13.300546</v>
      </c>
      <c r="I238" s="52"/>
      <c r="J238" s="51" t="s">
        <v>278</v>
      </c>
    </row>
    <row r="239" ht="18.75" spans="1:10">
      <c r="A239" s="9">
        <v>236</v>
      </c>
      <c r="B239" s="9" t="s">
        <v>146</v>
      </c>
      <c r="C239" s="9" t="s">
        <v>281</v>
      </c>
      <c r="D239" s="9">
        <v>110</v>
      </c>
      <c r="E239" s="9" t="s">
        <v>138</v>
      </c>
      <c r="F239" s="9">
        <v>2</v>
      </c>
      <c r="G239" s="9">
        <v>81.5</v>
      </c>
      <c r="H239" s="10">
        <v>14.748426</v>
      </c>
      <c r="I239" s="52"/>
      <c r="J239" s="51" t="s">
        <v>278</v>
      </c>
    </row>
    <row r="240" ht="18.75" spans="1:10">
      <c r="A240" s="9">
        <v>237</v>
      </c>
      <c r="B240" s="9" t="s">
        <v>146</v>
      </c>
      <c r="C240" s="9" t="s">
        <v>282</v>
      </c>
      <c r="D240" s="9">
        <v>110</v>
      </c>
      <c r="E240" s="9" t="s">
        <v>138</v>
      </c>
      <c r="F240" s="9">
        <v>2</v>
      </c>
      <c r="G240" s="9">
        <v>100</v>
      </c>
      <c r="H240" s="10">
        <v>40.639828</v>
      </c>
      <c r="I240" s="52"/>
      <c r="J240" s="51" t="s">
        <v>278</v>
      </c>
    </row>
    <row r="241" ht="18.75" spans="1:10">
      <c r="A241" s="9">
        <v>238</v>
      </c>
      <c r="B241" s="9" t="s">
        <v>146</v>
      </c>
      <c r="C241" s="9" t="s">
        <v>283</v>
      </c>
      <c r="D241" s="9">
        <v>110</v>
      </c>
      <c r="E241" s="9" t="s">
        <v>69</v>
      </c>
      <c r="F241" s="9">
        <v>2</v>
      </c>
      <c r="G241" s="9">
        <v>100</v>
      </c>
      <c r="H241" s="10">
        <v>68.34378</v>
      </c>
      <c r="I241" s="52"/>
      <c r="J241" s="51" t="s">
        <v>278</v>
      </c>
    </row>
    <row r="242" ht="18.75" spans="1:10">
      <c r="A242" s="9">
        <v>239</v>
      </c>
      <c r="B242" s="9" t="s">
        <v>146</v>
      </c>
      <c r="C242" s="9" t="s">
        <v>284</v>
      </c>
      <c r="D242" s="9">
        <v>110</v>
      </c>
      <c r="E242" s="9" t="s">
        <v>69</v>
      </c>
      <c r="F242" s="9">
        <v>2</v>
      </c>
      <c r="G242" s="9">
        <v>126</v>
      </c>
      <c r="H242" s="10">
        <v>79.983968</v>
      </c>
      <c r="I242" s="52"/>
      <c r="J242" s="51" t="s">
        <v>278</v>
      </c>
    </row>
    <row r="243" ht="18.75" spans="1:10">
      <c r="A243" s="9">
        <v>240</v>
      </c>
      <c r="B243" s="9" t="s">
        <v>146</v>
      </c>
      <c r="C243" s="9" t="s">
        <v>285</v>
      </c>
      <c r="D243" s="9">
        <v>110</v>
      </c>
      <c r="E243" s="9" t="s">
        <v>69</v>
      </c>
      <c r="F243" s="9">
        <v>2</v>
      </c>
      <c r="G243" s="9">
        <v>100</v>
      </c>
      <c r="H243" s="10">
        <v>56.53</v>
      </c>
      <c r="I243" s="52"/>
      <c r="J243" s="51" t="s">
        <v>278</v>
      </c>
    </row>
    <row r="244" ht="18.75" spans="1:10">
      <c r="A244" s="9">
        <v>241</v>
      </c>
      <c r="B244" s="9" t="s">
        <v>146</v>
      </c>
      <c r="C244" s="9" t="s">
        <v>136</v>
      </c>
      <c r="D244" s="9">
        <v>110</v>
      </c>
      <c r="E244" s="9" t="s">
        <v>138</v>
      </c>
      <c r="F244" s="9">
        <v>2</v>
      </c>
      <c r="G244" s="9">
        <v>81.5</v>
      </c>
      <c r="H244" s="10">
        <v>2.89</v>
      </c>
      <c r="I244" s="52"/>
      <c r="J244" s="51" t="s">
        <v>278</v>
      </c>
    </row>
    <row r="245" ht="18.75" spans="1:10">
      <c r="A245" s="9">
        <v>242</v>
      </c>
      <c r="B245" s="9" t="s">
        <v>146</v>
      </c>
      <c r="C245" s="9" t="s">
        <v>79</v>
      </c>
      <c r="D245" s="9">
        <v>110</v>
      </c>
      <c r="E245" s="9" t="s">
        <v>69</v>
      </c>
      <c r="F245" s="9">
        <v>2</v>
      </c>
      <c r="G245" s="9">
        <v>100</v>
      </c>
      <c r="H245" s="10">
        <v>20.93028</v>
      </c>
      <c r="I245" s="52"/>
      <c r="J245" s="51" t="s">
        <v>278</v>
      </c>
    </row>
    <row r="246" ht="18.75" spans="1:10">
      <c r="A246" s="9">
        <v>243</v>
      </c>
      <c r="B246" s="9" t="s">
        <v>146</v>
      </c>
      <c r="C246" s="9" t="s">
        <v>126</v>
      </c>
      <c r="D246" s="9">
        <v>110</v>
      </c>
      <c r="E246" s="9" t="s">
        <v>286</v>
      </c>
      <c r="F246" s="9">
        <v>2</v>
      </c>
      <c r="G246" s="9">
        <v>40</v>
      </c>
      <c r="H246" s="10">
        <v>4.240901</v>
      </c>
      <c r="I246" s="52"/>
      <c r="J246" s="53" t="s">
        <v>229</v>
      </c>
    </row>
    <row r="247" ht="18.75" spans="1:10">
      <c r="A247" s="9">
        <v>244</v>
      </c>
      <c r="B247" s="9" t="s">
        <v>146</v>
      </c>
      <c r="C247" s="9" t="s">
        <v>106</v>
      </c>
      <c r="D247" s="9">
        <v>110</v>
      </c>
      <c r="E247" s="9" t="s">
        <v>69</v>
      </c>
      <c r="F247" s="9">
        <v>2</v>
      </c>
      <c r="G247" s="9">
        <v>63</v>
      </c>
      <c r="H247" s="10">
        <v>0</v>
      </c>
      <c r="I247" s="52"/>
      <c r="J247" s="51" t="s">
        <v>278</v>
      </c>
    </row>
    <row r="248" ht="18.75" spans="1:10">
      <c r="A248" s="9">
        <v>245</v>
      </c>
      <c r="B248" s="9" t="s">
        <v>146</v>
      </c>
      <c r="C248" s="9" t="s">
        <v>287</v>
      </c>
      <c r="D248" s="9">
        <v>35</v>
      </c>
      <c r="E248" s="9" t="s">
        <v>159</v>
      </c>
      <c r="F248" s="9">
        <v>2</v>
      </c>
      <c r="G248" s="9">
        <v>40</v>
      </c>
      <c r="H248" s="10">
        <v>5.23</v>
      </c>
      <c r="I248" s="52"/>
      <c r="J248" s="53" t="s">
        <v>229</v>
      </c>
    </row>
    <row r="249" ht="18.75" spans="1:10">
      <c r="A249" s="9">
        <v>246</v>
      </c>
      <c r="B249" s="9" t="s">
        <v>146</v>
      </c>
      <c r="C249" s="9" t="s">
        <v>288</v>
      </c>
      <c r="D249" s="9">
        <v>35</v>
      </c>
      <c r="E249" s="9" t="s">
        <v>159</v>
      </c>
      <c r="F249" s="9">
        <v>2</v>
      </c>
      <c r="G249" s="9">
        <v>40</v>
      </c>
      <c r="H249" s="10">
        <v>1.258987</v>
      </c>
      <c r="I249" s="52"/>
      <c r="J249" s="53" t="s">
        <v>229</v>
      </c>
    </row>
    <row r="250" ht="18.75" spans="1:10">
      <c r="A250" s="9">
        <v>247</v>
      </c>
      <c r="B250" s="9" t="s">
        <v>146</v>
      </c>
      <c r="C250" s="9" t="s">
        <v>289</v>
      </c>
      <c r="D250" s="9">
        <v>35</v>
      </c>
      <c r="E250" s="9" t="s">
        <v>159</v>
      </c>
      <c r="F250" s="9">
        <v>2</v>
      </c>
      <c r="G250" s="9">
        <v>40</v>
      </c>
      <c r="H250" s="10">
        <v>11.799999</v>
      </c>
      <c r="I250" s="52"/>
      <c r="J250" s="51" t="s">
        <v>278</v>
      </c>
    </row>
    <row r="251" ht="18.75" spans="1:10">
      <c r="A251" s="9">
        <v>248</v>
      </c>
      <c r="B251" s="9" t="s">
        <v>146</v>
      </c>
      <c r="C251" s="9" t="s">
        <v>290</v>
      </c>
      <c r="D251" s="9">
        <v>35</v>
      </c>
      <c r="E251" s="9" t="s">
        <v>159</v>
      </c>
      <c r="F251" s="9">
        <v>2</v>
      </c>
      <c r="G251" s="9">
        <v>40</v>
      </c>
      <c r="H251" s="10">
        <v>15.104056</v>
      </c>
      <c r="I251" s="52"/>
      <c r="J251" s="51" t="s">
        <v>278</v>
      </c>
    </row>
    <row r="252" ht="18.75" spans="1:10">
      <c r="A252" s="9">
        <v>249</v>
      </c>
      <c r="B252" s="9" t="s">
        <v>146</v>
      </c>
      <c r="C252" s="9" t="s">
        <v>291</v>
      </c>
      <c r="D252" s="9">
        <v>35</v>
      </c>
      <c r="E252" s="9" t="s">
        <v>159</v>
      </c>
      <c r="F252" s="9">
        <v>1</v>
      </c>
      <c r="G252" s="9">
        <v>20</v>
      </c>
      <c r="H252" s="10">
        <v>6.73</v>
      </c>
      <c r="I252" s="52"/>
      <c r="J252" s="51" t="s">
        <v>278</v>
      </c>
    </row>
    <row r="253" ht="18.75" spans="1:10">
      <c r="A253" s="9">
        <v>250</v>
      </c>
      <c r="B253" s="9" t="s">
        <v>146</v>
      </c>
      <c r="C253" s="9" t="s">
        <v>292</v>
      </c>
      <c r="D253" s="9">
        <v>35</v>
      </c>
      <c r="E253" s="9" t="s">
        <v>159</v>
      </c>
      <c r="F253" s="9">
        <v>2</v>
      </c>
      <c r="G253" s="9">
        <v>40</v>
      </c>
      <c r="H253" s="10">
        <v>9.060661</v>
      </c>
      <c r="I253" s="52"/>
      <c r="J253" s="51" t="s">
        <v>278</v>
      </c>
    </row>
    <row r="254" ht="18.75" spans="1:10">
      <c r="A254" s="9">
        <v>251</v>
      </c>
      <c r="B254" s="9" t="s">
        <v>146</v>
      </c>
      <c r="C254" s="9" t="s">
        <v>293</v>
      </c>
      <c r="D254" s="9">
        <v>35</v>
      </c>
      <c r="E254" s="9" t="s">
        <v>159</v>
      </c>
      <c r="F254" s="9">
        <v>2</v>
      </c>
      <c r="G254" s="9">
        <v>32</v>
      </c>
      <c r="H254" s="10">
        <v>0.253160000000001</v>
      </c>
      <c r="I254" s="52"/>
      <c r="J254" s="51" t="s">
        <v>278</v>
      </c>
    </row>
    <row r="255" ht="18.75" spans="1:10">
      <c r="A255" s="9">
        <v>252</v>
      </c>
      <c r="B255" s="9" t="s">
        <v>146</v>
      </c>
      <c r="C255" s="9" t="s">
        <v>294</v>
      </c>
      <c r="D255" s="9">
        <v>35</v>
      </c>
      <c r="E255" s="9" t="s">
        <v>159</v>
      </c>
      <c r="F255" s="9">
        <v>2</v>
      </c>
      <c r="G255" s="9">
        <v>18</v>
      </c>
      <c r="H255" s="10">
        <v>3.530767</v>
      </c>
      <c r="I255" s="52"/>
      <c r="J255" s="53" t="s">
        <v>229</v>
      </c>
    </row>
    <row r="256" ht="18.75" spans="1:10">
      <c r="A256" s="9">
        <v>253</v>
      </c>
      <c r="B256" s="9" t="s">
        <v>146</v>
      </c>
      <c r="C256" s="9" t="s">
        <v>295</v>
      </c>
      <c r="D256" s="9">
        <v>35</v>
      </c>
      <c r="E256" s="9" t="s">
        <v>159</v>
      </c>
      <c r="F256" s="9">
        <v>2</v>
      </c>
      <c r="G256" s="9">
        <v>18</v>
      </c>
      <c r="H256" s="10">
        <v>3.183027</v>
      </c>
      <c r="I256" s="52"/>
      <c r="J256" s="53" t="s">
        <v>229</v>
      </c>
    </row>
    <row r="257" ht="18.75" spans="1:10">
      <c r="A257" s="9">
        <v>254</v>
      </c>
      <c r="B257" s="9" t="s">
        <v>146</v>
      </c>
      <c r="C257" s="9" t="s">
        <v>296</v>
      </c>
      <c r="D257" s="9">
        <v>35</v>
      </c>
      <c r="E257" s="9" t="s">
        <v>159</v>
      </c>
      <c r="F257" s="9">
        <v>2</v>
      </c>
      <c r="G257" s="9">
        <v>20</v>
      </c>
      <c r="H257" s="10">
        <v>7.041623</v>
      </c>
      <c r="I257" s="52"/>
      <c r="J257" s="53" t="s">
        <v>229</v>
      </c>
    </row>
    <row r="258" ht="18.75" spans="1:10">
      <c r="A258" s="9">
        <v>255</v>
      </c>
      <c r="B258" s="9" t="s">
        <v>146</v>
      </c>
      <c r="C258" s="9" t="s">
        <v>297</v>
      </c>
      <c r="D258" s="9">
        <v>35</v>
      </c>
      <c r="E258" s="9" t="s">
        <v>159</v>
      </c>
      <c r="F258" s="9">
        <v>2</v>
      </c>
      <c r="G258" s="9">
        <v>12.6</v>
      </c>
      <c r="H258" s="10">
        <v>4.956889</v>
      </c>
      <c r="I258" s="54"/>
      <c r="J258" s="53" t="s">
        <v>229</v>
      </c>
    </row>
  </sheetData>
  <sheetProtection formatCells="0" insertHyperlinks="0" autoFilter="0"/>
  <autoFilter ref="A3:Q258">
    <extLst/>
  </autoFilter>
  <mergeCells count="10">
    <mergeCell ref="A1:H1"/>
    <mergeCell ref="A2:H2"/>
    <mergeCell ref="I4:I113"/>
    <mergeCell ref="I114:I131"/>
    <mergeCell ref="I132:I151"/>
    <mergeCell ref="I152:I189"/>
    <mergeCell ref="I190:I207"/>
    <mergeCell ref="I208:I235"/>
    <mergeCell ref="I236:I258"/>
    <mergeCell ref="K1:M2"/>
  </mergeCells>
  <pageMargins left="0.75" right="0.75" top="1" bottom="1" header="0.5" footer="0.5"/>
  <pageSetup paperSize="9" scale="58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customXml/itemProps5.xml><?xml version="1.0" encoding="utf-8"?>
<ds:datastoreItem xmlns:ds="http://schemas.openxmlformats.org/officeDocument/2006/customXml" ds:itemID="{06C82605-B75B-4693-9329-32AAD527C692}">
  <ds:schemaRefs/>
</ds:datastoreItem>
</file>

<file path=customXml/itemProps6.xml><?xml version="1.0" encoding="utf-8"?>
<ds:datastoreItem xmlns:ds="http://schemas.openxmlformats.org/officeDocument/2006/customXml" ds:itemID="{06C82605-B75B-4693-9329-32AAD527C692}">
  <ds:schemaRefs/>
</ds:datastoreItem>
</file>

<file path=customXml/itemProps7.xml><?xml version="1.0" encoding="utf-8"?>
<ds:datastoreItem xmlns:ds="http://schemas.openxmlformats.org/officeDocument/2006/customXml" ds:itemID="{06C82605-B75B-4693-9329-32AAD527C692}">
  <ds:schemaRefs/>
</ds:datastoreItem>
</file>

<file path=customXml/itemProps8.xml><?xml version="1.0" encoding="utf-8"?>
<ds:datastoreItem xmlns:ds="http://schemas.openxmlformats.org/officeDocument/2006/customXml" ds:itemID="{06C82605-B75B-4693-9329-32AAD527C692}">
  <ds:schemaRefs/>
</ds:datastoreItem>
</file>

<file path=customXml/itemProps9.xml><?xml version="1.0" encoding="utf-8"?>
<ds:datastoreItem xmlns:ds="http://schemas.openxmlformats.org/officeDocument/2006/customXml" ds:itemID="{06C82605-B75B-4693-9329-32AAD527C692}">
  <ds:schemaRefs/>
</ds:datastoreItem>
</file>

<file path=customXml/itemProps10.xml><?xml version="1.0" encoding="utf-8"?>
<ds:datastoreItem xmlns:ds="http://schemas.openxmlformats.org/officeDocument/2006/customXml" ds:itemID="{06C82605-B75B-4693-9329-32AAD527C692}">
  <ds:schemaRefs/>
</ds:datastoreItem>
</file>

<file path=customXml/itemProps11.xml><?xml version="1.0" encoding="utf-8"?>
<ds:datastoreItem xmlns:ds="http://schemas.openxmlformats.org/officeDocument/2006/customXml" ds:itemID="{224D003E-15C9-4FFE-AB16-9E66474EAE4E}">
  <ds:schemaRefs/>
</ds:datastoreItem>
</file>

<file path=customXml/itemProps12.xml><?xml version="1.0" encoding="utf-8"?>
<ds:datastoreItem xmlns:ds="http://schemas.openxmlformats.org/officeDocument/2006/customXml" ds:itemID="{06C82605-B75B-4693-9329-32AAD527C692}">
  <ds:schemaRefs/>
</ds:datastoreItem>
</file>

<file path=customXml/itemProps13.xml><?xml version="1.0" encoding="utf-8"?>
<ds:datastoreItem xmlns:ds="http://schemas.openxmlformats.org/officeDocument/2006/customXml" ds:itemID="{06C82605-B75B-4693-9329-32AAD527C692}">
  <ds:schemaRefs/>
</ds:datastoreItem>
</file>

<file path=customXml/itemProps14.xml><?xml version="1.0" encoding="utf-8"?>
<ds:datastoreItem xmlns:ds="http://schemas.openxmlformats.org/officeDocument/2006/customXml" ds:itemID="{06C82605-B75B-4693-9329-32AAD527C692}">
  <ds:schemaRefs/>
</ds:datastoreItem>
</file>

<file path=customXml/itemProps15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WWO_wpscloud_20250116195353-13c312bd48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杨元健</cp:lastModifiedBy>
  <dcterms:created xsi:type="dcterms:W3CDTF">2025-03-12T04:36:00Z</dcterms:created>
  <dcterms:modified xsi:type="dcterms:W3CDTF">2026-03-09T11:27:37Z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60AD09ADA50947EF86B558ACF1FE7292_13</vt:lpwstr>
  </property>
  <property fmtid="{D5CDD505-2E9C-101B-9397-08002B2CF9AE}" pid="3" name="KSOProductBuildVer">
    <vt:lpwstr>2052-11.8.2.12085</vt:lpwstr>
  </property>
</Properties>
</file>